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50" windowWidth="20115" windowHeight="7995"/>
  </bookViews>
  <sheets>
    <sheet name="Total Fees and Charges" sheetId="1" r:id="rId1"/>
    <sheet name="EMA concession eligible" sheetId="2" r:id="rId2"/>
    <sheet name="Non EMA Concession eligible" sheetId="4" r:id="rId3"/>
    <sheet name="Sheet3" sheetId="3" r:id="rId4"/>
  </sheets>
  <calcPr calcId="145621"/>
</workbook>
</file>

<file path=xl/calcChain.xml><?xml version="1.0" encoding="utf-8"?>
<calcChain xmlns="http://schemas.openxmlformats.org/spreadsheetml/2006/main">
  <c r="H3" i="2" l="1"/>
  <c r="C121" i="2"/>
  <c r="D121" i="2" s="1"/>
  <c r="C9" i="4" l="1"/>
  <c r="C10" i="4"/>
  <c r="D41" i="4"/>
  <c r="D45" i="4" s="1"/>
  <c r="D116" i="2" s="1"/>
  <c r="B41" i="4"/>
  <c r="AH3" i="4"/>
  <c r="AG3" i="4"/>
  <c r="AF3" i="4"/>
  <c r="AE3" i="4"/>
  <c r="AD3" i="4"/>
  <c r="AC3" i="4"/>
  <c r="AB3" i="4"/>
  <c r="AA3" i="4"/>
  <c r="Z3" i="4"/>
  <c r="Y3" i="4"/>
  <c r="X3" i="4"/>
  <c r="W3" i="4"/>
  <c r="V3" i="4"/>
  <c r="U3" i="4"/>
  <c r="T3" i="4"/>
  <c r="S3" i="4"/>
  <c r="R3" i="4"/>
  <c r="Q3" i="4"/>
  <c r="P3" i="4"/>
  <c r="K3" i="4"/>
  <c r="J3" i="4"/>
  <c r="I3" i="4"/>
  <c r="H3" i="4"/>
  <c r="G3" i="4"/>
  <c r="L3" i="2"/>
  <c r="K10" i="1"/>
  <c r="K7" i="1"/>
  <c r="A114" i="2"/>
  <c r="D110" i="2"/>
  <c r="D115" i="2" s="1"/>
  <c r="B110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4" i="2"/>
  <c r="C38" i="4" l="1"/>
  <c r="C39" i="4"/>
  <c r="C37" i="4"/>
  <c r="C4" i="4"/>
  <c r="E4" i="4" s="1"/>
  <c r="C5" i="4"/>
  <c r="C6" i="4"/>
  <c r="C7" i="4"/>
  <c r="C8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40" i="4"/>
  <c r="E110" i="2"/>
  <c r="AI3" i="2"/>
  <c r="AH3" i="2"/>
  <c r="AG3" i="2"/>
  <c r="AF3" i="2"/>
  <c r="AE3" i="2"/>
  <c r="AC3" i="2"/>
  <c r="AD3" i="2"/>
  <c r="AB3" i="2"/>
  <c r="AA3" i="2"/>
  <c r="Z3" i="2"/>
  <c r="Y3" i="2"/>
  <c r="X3" i="2"/>
  <c r="W3" i="2"/>
  <c r="V3" i="2"/>
  <c r="U3" i="2"/>
  <c r="T3" i="2"/>
  <c r="R3" i="2"/>
  <c r="S3" i="2"/>
  <c r="Q3" i="2"/>
  <c r="K3" i="2"/>
  <c r="J3" i="2"/>
  <c r="I3" i="2"/>
  <c r="G36" i="1"/>
  <c r="D114" i="2" s="1"/>
  <c r="D120" i="2" s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12" i="1"/>
  <c r="G3" i="1"/>
  <c r="G4" i="1"/>
  <c r="G5" i="1"/>
  <c r="G6" i="1"/>
  <c r="G7" i="1"/>
  <c r="D119" i="2" l="1"/>
  <c r="D117" i="2"/>
  <c r="F34" i="4"/>
  <c r="E34" i="4"/>
  <c r="E36" i="4"/>
  <c r="F36" i="4" s="1"/>
  <c r="F32" i="4"/>
  <c r="E32" i="4"/>
  <c r="E28" i="4"/>
  <c r="F28" i="4" s="1"/>
  <c r="F24" i="4"/>
  <c r="E24" i="4"/>
  <c r="E20" i="4"/>
  <c r="F20" i="4" s="1"/>
  <c r="F16" i="4"/>
  <c r="E16" i="4"/>
  <c r="E12" i="4"/>
  <c r="F12" i="4" s="1"/>
  <c r="E8" i="4"/>
  <c r="F8" i="4" s="1"/>
  <c r="E35" i="4"/>
  <c r="F35" i="4" s="1"/>
  <c r="F31" i="4"/>
  <c r="E31" i="4"/>
  <c r="E27" i="4"/>
  <c r="F27" i="4" s="1"/>
  <c r="F23" i="4"/>
  <c r="E23" i="4"/>
  <c r="E19" i="4"/>
  <c r="F19" i="4" s="1"/>
  <c r="F15" i="4"/>
  <c r="E15" i="4"/>
  <c r="E11" i="4"/>
  <c r="F11" i="4" s="1"/>
  <c r="F7" i="4"/>
  <c r="E7" i="4"/>
  <c r="E37" i="4"/>
  <c r="F37" i="4" s="1"/>
  <c r="F30" i="4"/>
  <c r="E30" i="4"/>
  <c r="E26" i="4"/>
  <c r="F26" i="4" s="1"/>
  <c r="F22" i="4"/>
  <c r="E22" i="4"/>
  <c r="E18" i="4"/>
  <c r="F18" i="4" s="1"/>
  <c r="F14" i="4"/>
  <c r="E14" i="4"/>
  <c r="E10" i="4"/>
  <c r="F10" i="4" s="1"/>
  <c r="F6" i="4"/>
  <c r="E6" i="4"/>
  <c r="E39" i="4"/>
  <c r="F39" i="4" s="1"/>
  <c r="F40" i="4"/>
  <c r="E40" i="4"/>
  <c r="E33" i="4"/>
  <c r="F33" i="4" s="1"/>
  <c r="F29" i="4"/>
  <c r="E29" i="4"/>
  <c r="E25" i="4"/>
  <c r="F25" i="4" s="1"/>
  <c r="F21" i="4"/>
  <c r="E21" i="4"/>
  <c r="E17" i="4"/>
  <c r="F17" i="4" s="1"/>
  <c r="F13" i="4"/>
  <c r="E13" i="4"/>
  <c r="E9" i="4"/>
  <c r="F9" i="4" s="1"/>
  <c r="E5" i="4"/>
  <c r="F5" i="4" s="1"/>
  <c r="E38" i="4"/>
  <c r="F38" i="4" s="1"/>
  <c r="C41" i="4"/>
  <c r="F4" i="4"/>
  <c r="C8" i="2"/>
  <c r="F8" i="2" s="1"/>
  <c r="G8" i="2" s="1"/>
  <c r="C12" i="2"/>
  <c r="F12" i="2" s="1"/>
  <c r="G12" i="2" s="1"/>
  <c r="C16" i="2"/>
  <c r="F16" i="2" s="1"/>
  <c r="G16" i="2" s="1"/>
  <c r="C20" i="2"/>
  <c r="F20" i="2" s="1"/>
  <c r="G20" i="2" s="1"/>
  <c r="C24" i="2"/>
  <c r="F24" i="2" s="1"/>
  <c r="G24" i="2" s="1"/>
  <c r="C26" i="2"/>
  <c r="F26" i="2" s="1"/>
  <c r="G26" i="2" s="1"/>
  <c r="C30" i="2"/>
  <c r="F30" i="2" s="1"/>
  <c r="G30" i="2" s="1"/>
  <c r="C34" i="2"/>
  <c r="F34" i="2" s="1"/>
  <c r="G34" i="2" s="1"/>
  <c r="C38" i="2"/>
  <c r="F38" i="2" s="1"/>
  <c r="G38" i="2" s="1"/>
  <c r="C42" i="2"/>
  <c r="F42" i="2" s="1"/>
  <c r="G42" i="2" s="1"/>
  <c r="C46" i="2"/>
  <c r="F46" i="2" s="1"/>
  <c r="G46" i="2" s="1"/>
  <c r="C50" i="2"/>
  <c r="F50" i="2" s="1"/>
  <c r="G50" i="2" s="1"/>
  <c r="C54" i="2"/>
  <c r="F54" i="2" s="1"/>
  <c r="G54" i="2" s="1"/>
  <c r="C58" i="2"/>
  <c r="F58" i="2" s="1"/>
  <c r="G58" i="2" s="1"/>
  <c r="C62" i="2"/>
  <c r="F62" i="2" s="1"/>
  <c r="G62" i="2" s="1"/>
  <c r="C66" i="2"/>
  <c r="F66" i="2" s="1"/>
  <c r="G66" i="2" s="1"/>
  <c r="C70" i="2"/>
  <c r="F70" i="2" s="1"/>
  <c r="G70" i="2" s="1"/>
  <c r="C74" i="2"/>
  <c r="F74" i="2" s="1"/>
  <c r="G74" i="2" s="1"/>
  <c r="C78" i="2"/>
  <c r="F78" i="2" s="1"/>
  <c r="G78" i="2" s="1"/>
  <c r="C82" i="2"/>
  <c r="F82" i="2" s="1"/>
  <c r="G82" i="2" s="1"/>
  <c r="C86" i="2"/>
  <c r="F86" i="2" s="1"/>
  <c r="G86" i="2" s="1"/>
  <c r="C90" i="2"/>
  <c r="F90" i="2" s="1"/>
  <c r="G90" i="2" s="1"/>
  <c r="C94" i="2"/>
  <c r="F94" i="2" s="1"/>
  <c r="G94" i="2" s="1"/>
  <c r="C98" i="2"/>
  <c r="F98" i="2" s="1"/>
  <c r="G98" i="2" s="1"/>
  <c r="C102" i="2"/>
  <c r="F102" i="2" s="1"/>
  <c r="G102" i="2" s="1"/>
  <c r="C106" i="2"/>
  <c r="F106" i="2" s="1"/>
  <c r="G106" i="2" s="1"/>
  <c r="C4" i="2"/>
  <c r="F4" i="2" s="1"/>
  <c r="G4" i="2" s="1"/>
  <c r="C6" i="2"/>
  <c r="F6" i="2" s="1"/>
  <c r="G6" i="2" s="1"/>
  <c r="C10" i="2"/>
  <c r="F10" i="2" s="1"/>
  <c r="G10" i="2" s="1"/>
  <c r="C14" i="2"/>
  <c r="F14" i="2" s="1"/>
  <c r="G14" i="2" s="1"/>
  <c r="C18" i="2"/>
  <c r="F18" i="2" s="1"/>
  <c r="G18" i="2" s="1"/>
  <c r="C22" i="2"/>
  <c r="F22" i="2" s="1"/>
  <c r="G22" i="2" s="1"/>
  <c r="C28" i="2"/>
  <c r="F28" i="2" s="1"/>
  <c r="G28" i="2" s="1"/>
  <c r="C32" i="2"/>
  <c r="F32" i="2" s="1"/>
  <c r="G32" i="2" s="1"/>
  <c r="C36" i="2"/>
  <c r="F36" i="2" s="1"/>
  <c r="G36" i="2" s="1"/>
  <c r="C40" i="2"/>
  <c r="F40" i="2" s="1"/>
  <c r="G40" i="2" s="1"/>
  <c r="C44" i="2"/>
  <c r="F44" i="2" s="1"/>
  <c r="G44" i="2" s="1"/>
  <c r="C48" i="2"/>
  <c r="F48" i="2" s="1"/>
  <c r="G48" i="2" s="1"/>
  <c r="C52" i="2"/>
  <c r="F52" i="2" s="1"/>
  <c r="G52" i="2" s="1"/>
  <c r="C56" i="2"/>
  <c r="F56" i="2" s="1"/>
  <c r="G56" i="2" s="1"/>
  <c r="C60" i="2"/>
  <c r="F60" i="2" s="1"/>
  <c r="G60" i="2" s="1"/>
  <c r="C64" i="2"/>
  <c r="F64" i="2" s="1"/>
  <c r="G64" i="2" s="1"/>
  <c r="C68" i="2"/>
  <c r="F68" i="2" s="1"/>
  <c r="G68" i="2" s="1"/>
  <c r="C72" i="2"/>
  <c r="F72" i="2" s="1"/>
  <c r="G72" i="2" s="1"/>
  <c r="C76" i="2"/>
  <c r="F76" i="2" s="1"/>
  <c r="G76" i="2" s="1"/>
  <c r="C80" i="2"/>
  <c r="F80" i="2" s="1"/>
  <c r="G80" i="2" s="1"/>
  <c r="C84" i="2"/>
  <c r="F84" i="2" s="1"/>
  <c r="G84" i="2" s="1"/>
  <c r="C88" i="2"/>
  <c r="F88" i="2" s="1"/>
  <c r="G88" i="2" s="1"/>
  <c r="C92" i="2"/>
  <c r="F92" i="2" s="1"/>
  <c r="G92" i="2" s="1"/>
  <c r="C96" i="2"/>
  <c r="F96" i="2" s="1"/>
  <c r="G96" i="2" s="1"/>
  <c r="C100" i="2"/>
  <c r="F100" i="2" s="1"/>
  <c r="G100" i="2" s="1"/>
  <c r="C104" i="2"/>
  <c r="F104" i="2" s="1"/>
  <c r="G104" i="2" s="1"/>
  <c r="C108" i="2"/>
  <c r="F108" i="2" s="1"/>
  <c r="G108" i="2" s="1"/>
  <c r="C7" i="2"/>
  <c r="F7" i="2" s="1"/>
  <c r="G7" i="2" s="1"/>
  <c r="C11" i="2"/>
  <c r="F11" i="2" s="1"/>
  <c r="G11" i="2" s="1"/>
  <c r="C15" i="2"/>
  <c r="F15" i="2" s="1"/>
  <c r="G15" i="2" s="1"/>
  <c r="C19" i="2"/>
  <c r="F19" i="2" s="1"/>
  <c r="G19" i="2" s="1"/>
  <c r="C23" i="2"/>
  <c r="F23" i="2" s="1"/>
  <c r="G23" i="2" s="1"/>
  <c r="C29" i="2"/>
  <c r="F29" i="2" s="1"/>
  <c r="G29" i="2" s="1"/>
  <c r="C33" i="2"/>
  <c r="F33" i="2" s="1"/>
  <c r="G33" i="2" s="1"/>
  <c r="C37" i="2"/>
  <c r="F37" i="2" s="1"/>
  <c r="G37" i="2" s="1"/>
  <c r="C41" i="2"/>
  <c r="F41" i="2" s="1"/>
  <c r="G41" i="2" s="1"/>
  <c r="C45" i="2"/>
  <c r="F45" i="2" s="1"/>
  <c r="G45" i="2" s="1"/>
  <c r="C49" i="2"/>
  <c r="F49" i="2" s="1"/>
  <c r="G49" i="2" s="1"/>
  <c r="C53" i="2"/>
  <c r="F53" i="2" s="1"/>
  <c r="G53" i="2" s="1"/>
  <c r="C57" i="2"/>
  <c r="F57" i="2" s="1"/>
  <c r="G57" i="2" s="1"/>
  <c r="C61" i="2"/>
  <c r="F61" i="2" s="1"/>
  <c r="G61" i="2" s="1"/>
  <c r="C65" i="2"/>
  <c r="F65" i="2" s="1"/>
  <c r="G65" i="2" s="1"/>
  <c r="C69" i="2"/>
  <c r="F69" i="2" s="1"/>
  <c r="G69" i="2" s="1"/>
  <c r="C73" i="2"/>
  <c r="F73" i="2" s="1"/>
  <c r="G73" i="2" s="1"/>
  <c r="C77" i="2"/>
  <c r="F77" i="2" s="1"/>
  <c r="G77" i="2" s="1"/>
  <c r="C81" i="2"/>
  <c r="F81" i="2" s="1"/>
  <c r="G81" i="2" s="1"/>
  <c r="C85" i="2"/>
  <c r="F85" i="2" s="1"/>
  <c r="G85" i="2" s="1"/>
  <c r="C89" i="2"/>
  <c r="F89" i="2" s="1"/>
  <c r="G89" i="2" s="1"/>
  <c r="C93" i="2"/>
  <c r="F93" i="2" s="1"/>
  <c r="G93" i="2" s="1"/>
  <c r="C97" i="2"/>
  <c r="F97" i="2" s="1"/>
  <c r="G97" i="2" s="1"/>
  <c r="C101" i="2"/>
  <c r="F101" i="2" s="1"/>
  <c r="G101" i="2" s="1"/>
  <c r="C105" i="2"/>
  <c r="F105" i="2" s="1"/>
  <c r="G105" i="2" s="1"/>
  <c r="C109" i="2"/>
  <c r="F109" i="2" s="1"/>
  <c r="G109" i="2" s="1"/>
  <c r="C5" i="2"/>
  <c r="F5" i="2" s="1"/>
  <c r="G5" i="2" s="1"/>
  <c r="C9" i="2"/>
  <c r="F9" i="2" s="1"/>
  <c r="G9" i="2" s="1"/>
  <c r="C13" i="2"/>
  <c r="F13" i="2" s="1"/>
  <c r="G13" i="2" s="1"/>
  <c r="C17" i="2"/>
  <c r="F17" i="2" s="1"/>
  <c r="G17" i="2" s="1"/>
  <c r="C21" i="2"/>
  <c r="F21" i="2" s="1"/>
  <c r="G21" i="2" s="1"/>
  <c r="C25" i="2"/>
  <c r="F25" i="2" s="1"/>
  <c r="G25" i="2" s="1"/>
  <c r="C27" i="2"/>
  <c r="F27" i="2" s="1"/>
  <c r="G27" i="2" s="1"/>
  <c r="C31" i="2"/>
  <c r="F31" i="2" s="1"/>
  <c r="G31" i="2" s="1"/>
  <c r="C35" i="2"/>
  <c r="F35" i="2" s="1"/>
  <c r="G35" i="2" s="1"/>
  <c r="C39" i="2"/>
  <c r="F39" i="2" s="1"/>
  <c r="G39" i="2" s="1"/>
  <c r="C43" i="2"/>
  <c r="F43" i="2" s="1"/>
  <c r="G43" i="2" s="1"/>
  <c r="C47" i="2"/>
  <c r="F47" i="2" s="1"/>
  <c r="G47" i="2" s="1"/>
  <c r="C51" i="2"/>
  <c r="F51" i="2" s="1"/>
  <c r="G51" i="2" s="1"/>
  <c r="C55" i="2"/>
  <c r="F55" i="2" s="1"/>
  <c r="G55" i="2" s="1"/>
  <c r="C59" i="2"/>
  <c r="F59" i="2" s="1"/>
  <c r="G59" i="2" s="1"/>
  <c r="C63" i="2"/>
  <c r="F63" i="2" s="1"/>
  <c r="G63" i="2" s="1"/>
  <c r="C67" i="2"/>
  <c r="F67" i="2" s="1"/>
  <c r="G67" i="2" s="1"/>
  <c r="C71" i="2"/>
  <c r="F71" i="2" s="1"/>
  <c r="G71" i="2" s="1"/>
  <c r="C75" i="2"/>
  <c r="F75" i="2" s="1"/>
  <c r="G75" i="2" s="1"/>
  <c r="C79" i="2"/>
  <c r="F79" i="2" s="1"/>
  <c r="G79" i="2" s="1"/>
  <c r="C83" i="2"/>
  <c r="F83" i="2" s="1"/>
  <c r="G83" i="2" s="1"/>
  <c r="C87" i="2"/>
  <c r="F87" i="2" s="1"/>
  <c r="G87" i="2" s="1"/>
  <c r="C91" i="2"/>
  <c r="F91" i="2" s="1"/>
  <c r="G91" i="2" s="1"/>
  <c r="C95" i="2"/>
  <c r="F95" i="2" s="1"/>
  <c r="G95" i="2" s="1"/>
  <c r="C99" i="2"/>
  <c r="F99" i="2" s="1"/>
  <c r="G99" i="2" s="1"/>
  <c r="C103" i="2"/>
  <c r="F103" i="2" s="1"/>
  <c r="G103" i="2" s="1"/>
  <c r="C107" i="2"/>
  <c r="F107" i="2" s="1"/>
  <c r="G107" i="2" s="1"/>
  <c r="J31" i="1"/>
  <c r="J8" i="1"/>
  <c r="C110" i="2" l="1"/>
  <c r="G34" i="1"/>
</calcChain>
</file>

<file path=xl/comments1.xml><?xml version="1.0" encoding="utf-8"?>
<comments xmlns="http://schemas.openxmlformats.org/spreadsheetml/2006/main">
  <authors>
    <author>Carolyn Harkin</author>
  </authors>
  <commentList>
    <comment ref="F2" authorId="0">
      <text>
        <r>
          <rPr>
            <b/>
            <sz val="9"/>
            <color indexed="81"/>
            <rFont val="Tahoma"/>
            <family val="2"/>
          </rPr>
          <t>Carolyn Harkin:</t>
        </r>
        <r>
          <rPr>
            <sz val="9"/>
            <color indexed="81"/>
            <rFont val="Tahoma"/>
            <family val="2"/>
          </rPr>
          <t xml:space="preserve">
enter number of families in each category
</t>
        </r>
      </text>
    </comment>
    <comment ref="C12" authorId="0">
      <text>
        <r>
          <rPr>
            <b/>
            <sz val="9"/>
            <color indexed="81"/>
            <rFont val="Tahoma"/>
            <family val="2"/>
          </rPr>
          <t>Carolyn Harkin:</t>
        </r>
        <r>
          <rPr>
            <sz val="9"/>
            <color indexed="81"/>
            <rFont val="Tahoma"/>
            <family val="2"/>
          </rPr>
          <t xml:space="preserve">
enter number of students in each year level being charged each of the fees</t>
        </r>
      </text>
    </comment>
    <comment ref="C37" authorId="0">
      <text>
        <r>
          <rPr>
            <b/>
            <sz val="9"/>
            <color indexed="81"/>
            <rFont val="Tahoma"/>
            <family val="2"/>
          </rPr>
          <t>Carolyn Harkin:</t>
        </r>
        <r>
          <rPr>
            <sz val="9"/>
            <color indexed="81"/>
            <rFont val="Tahoma"/>
            <family val="2"/>
          </rPr>
          <t xml:space="preserve">
enter estimated number of EMA eligible students here</t>
        </r>
      </text>
    </comment>
  </commentList>
</comments>
</file>

<file path=xl/comments2.xml><?xml version="1.0" encoding="utf-8"?>
<comments xmlns="http://schemas.openxmlformats.org/spreadsheetml/2006/main">
  <authors>
    <author>Carolyn Harkin</author>
  </authors>
  <commentList>
    <comment ref="G3" authorId="0">
      <text>
        <r>
          <rPr>
            <b/>
            <sz val="9"/>
            <color indexed="81"/>
            <rFont val="Tahoma"/>
            <family val="2"/>
          </rPr>
          <t>Carolyn Harkin:</t>
        </r>
        <r>
          <rPr>
            <sz val="9"/>
            <color indexed="81"/>
            <rFont val="Tahoma"/>
            <family val="2"/>
          </rPr>
          <t xml:space="preserve">
enter number of fortnights </t>
        </r>
      </text>
    </comment>
    <comment ref="M3" authorId="0">
      <text>
        <r>
          <rPr>
            <b/>
            <sz val="9"/>
            <color indexed="81"/>
            <rFont val="Tahoma"/>
            <family val="2"/>
          </rPr>
          <t>Carolyn Harkin:</t>
        </r>
        <r>
          <rPr>
            <sz val="9"/>
            <color indexed="81"/>
            <rFont val="Tahoma"/>
            <family val="2"/>
          </rPr>
          <t xml:space="preserve">
enter amount for 1 student family</t>
        </r>
      </text>
    </comment>
    <comment ref="N3" authorId="0">
      <text>
        <r>
          <rPr>
            <b/>
            <sz val="9"/>
            <color indexed="81"/>
            <rFont val="Tahoma"/>
            <family val="2"/>
          </rPr>
          <t>Carolyn Harkin:</t>
        </r>
        <r>
          <rPr>
            <sz val="9"/>
            <color indexed="81"/>
            <rFont val="Tahoma"/>
            <family val="2"/>
          </rPr>
          <t xml:space="preserve">
Enter amount per student</t>
        </r>
      </text>
    </comment>
    <comment ref="O3" authorId="0">
      <text>
        <r>
          <rPr>
            <b/>
            <sz val="9"/>
            <color indexed="81"/>
            <rFont val="Tahoma"/>
            <family val="2"/>
          </rPr>
          <t>Carolyn Harkin:</t>
        </r>
        <r>
          <rPr>
            <sz val="9"/>
            <color indexed="81"/>
            <rFont val="Tahoma"/>
            <family val="2"/>
          </rPr>
          <t xml:space="preserve">
enter amount per family</t>
        </r>
      </text>
    </comment>
    <comment ref="P3" authorId="0">
      <text>
        <r>
          <rPr>
            <b/>
            <sz val="9"/>
            <color indexed="81"/>
            <rFont val="Tahoma"/>
            <family val="2"/>
          </rPr>
          <t>Carolyn Harkin:</t>
        </r>
        <r>
          <rPr>
            <sz val="9"/>
            <color indexed="81"/>
            <rFont val="Tahoma"/>
            <family val="2"/>
          </rPr>
          <t xml:space="preserve">
enter amount per family
</t>
        </r>
      </text>
    </comment>
  </commentList>
</comments>
</file>

<file path=xl/comments3.xml><?xml version="1.0" encoding="utf-8"?>
<comments xmlns="http://schemas.openxmlformats.org/spreadsheetml/2006/main">
  <authors>
    <author>Carolyn Harkin</author>
  </authors>
  <commentList>
    <comment ref="F3" authorId="0">
      <text>
        <r>
          <rPr>
            <b/>
            <sz val="9"/>
            <color indexed="81"/>
            <rFont val="Tahoma"/>
            <family val="2"/>
          </rPr>
          <t>Carolyn Harkin:</t>
        </r>
        <r>
          <rPr>
            <sz val="9"/>
            <color indexed="81"/>
            <rFont val="Tahoma"/>
            <family val="2"/>
          </rPr>
          <t xml:space="preserve">
enter number of fortnights </t>
        </r>
      </text>
    </comment>
    <comment ref="L3" authorId="0">
      <text>
        <r>
          <rPr>
            <b/>
            <sz val="9"/>
            <color indexed="81"/>
            <rFont val="Tahoma"/>
            <family val="2"/>
          </rPr>
          <t>Carolyn Harkin:</t>
        </r>
        <r>
          <rPr>
            <sz val="9"/>
            <color indexed="81"/>
            <rFont val="Tahoma"/>
            <family val="2"/>
          </rPr>
          <t xml:space="preserve">
enter amount for 1 student family</t>
        </r>
      </text>
    </comment>
    <comment ref="M3" authorId="0">
      <text>
        <r>
          <rPr>
            <b/>
            <sz val="9"/>
            <color indexed="81"/>
            <rFont val="Tahoma"/>
            <family val="2"/>
          </rPr>
          <t>Carolyn Harkin:</t>
        </r>
        <r>
          <rPr>
            <sz val="9"/>
            <color indexed="81"/>
            <rFont val="Tahoma"/>
            <family val="2"/>
          </rPr>
          <t xml:space="preserve">
Enter amount per student</t>
        </r>
      </text>
    </comment>
    <comment ref="N3" authorId="0">
      <text>
        <r>
          <rPr>
            <b/>
            <sz val="9"/>
            <color indexed="81"/>
            <rFont val="Tahoma"/>
            <family val="2"/>
          </rPr>
          <t>Carolyn Harkin:</t>
        </r>
        <r>
          <rPr>
            <sz val="9"/>
            <color indexed="81"/>
            <rFont val="Tahoma"/>
            <family val="2"/>
          </rPr>
          <t xml:space="preserve">
enter amount per family</t>
        </r>
      </text>
    </comment>
    <comment ref="O3" authorId="0">
      <text>
        <r>
          <rPr>
            <b/>
            <sz val="9"/>
            <color indexed="81"/>
            <rFont val="Tahoma"/>
            <family val="2"/>
          </rPr>
          <t>Carolyn Harkin:</t>
        </r>
        <r>
          <rPr>
            <sz val="9"/>
            <color indexed="81"/>
            <rFont val="Tahoma"/>
            <family val="2"/>
          </rPr>
          <t xml:space="preserve">
enter amount per family
</t>
        </r>
      </text>
    </comment>
  </commentList>
</comments>
</file>

<file path=xl/sharedStrings.xml><?xml version="1.0" encoding="utf-8"?>
<sst xmlns="http://schemas.openxmlformats.org/spreadsheetml/2006/main" count="150" uniqueCount="74">
  <si>
    <t xml:space="preserve">Flat Family Fee </t>
  </si>
  <si>
    <t>Family Fee 1 Child</t>
  </si>
  <si>
    <t>Family Fee 2 Children</t>
  </si>
  <si>
    <t>Family Fee 3 Children</t>
  </si>
  <si>
    <t>Recurrent Fee</t>
  </si>
  <si>
    <t>Capital Fee</t>
  </si>
  <si>
    <t>Number of Families</t>
  </si>
  <si>
    <t>Total</t>
  </si>
  <si>
    <t>Family Fee 4 + Children</t>
  </si>
  <si>
    <t>Total Possible Recurrent and Capital Fees</t>
  </si>
  <si>
    <t>Prep</t>
  </si>
  <si>
    <t>Year 1</t>
  </si>
  <si>
    <t>Year 2</t>
  </si>
  <si>
    <t>Year 3</t>
  </si>
  <si>
    <t>Year 4</t>
  </si>
  <si>
    <t>Year 5</t>
  </si>
  <si>
    <t>Year 6</t>
  </si>
  <si>
    <t>Laptop Fee</t>
  </si>
  <si>
    <t>P &amp; F Levy</t>
  </si>
  <si>
    <t>Maintenance Fee</t>
  </si>
  <si>
    <t>Other Family Fee 1</t>
  </si>
  <si>
    <t>Other Family Fee 2</t>
  </si>
  <si>
    <t>Swimming</t>
  </si>
  <si>
    <t>Camp Fee</t>
  </si>
  <si>
    <t xml:space="preserve">Fee/Charge </t>
  </si>
  <si>
    <t>Excursion</t>
  </si>
  <si>
    <t>Other Student Fee 1</t>
  </si>
  <si>
    <t>Other Student Fee 2</t>
  </si>
  <si>
    <t>Other Student Fee 3</t>
  </si>
  <si>
    <t>Other Student Fee 4</t>
  </si>
  <si>
    <t>Other Student Fee 5</t>
  </si>
  <si>
    <t>Student Levy Prep</t>
  </si>
  <si>
    <t>Student Levy Year 1</t>
  </si>
  <si>
    <t>Student Levy Year 2</t>
  </si>
  <si>
    <t>Student Levy Year 3</t>
  </si>
  <si>
    <t>Student Levy Year 4</t>
  </si>
  <si>
    <t>Student Levy Year 5</t>
  </si>
  <si>
    <t>Student Levy Year 6</t>
  </si>
  <si>
    <t>Other Student Fee 6</t>
  </si>
  <si>
    <t>Total Possible Student Fees &amp; charges</t>
  </si>
  <si>
    <t>Total of all possible Fees and charges</t>
  </si>
  <si>
    <t>EMA Factor available</t>
  </si>
  <si>
    <t>Number of eligible students</t>
  </si>
  <si>
    <t xml:space="preserve">x </t>
  </si>
  <si>
    <t>Number of Students</t>
  </si>
  <si>
    <t>Capital FamilyFee</t>
  </si>
  <si>
    <t>Capital Per Student Fee</t>
  </si>
  <si>
    <t>Family Name</t>
  </si>
  <si>
    <t>Total Fee</t>
  </si>
  <si>
    <t>Proposed Concession</t>
  </si>
  <si>
    <t>Balance payable</t>
  </si>
  <si>
    <t>School Portion EMA</t>
  </si>
  <si>
    <t>Amount of EMA Grant per student</t>
  </si>
  <si>
    <t>(enter amount per child paid by State Govt.)</t>
  </si>
  <si>
    <t>Family A</t>
  </si>
  <si>
    <t>Family B</t>
  </si>
  <si>
    <t>Family C</t>
  </si>
  <si>
    <t>Students</t>
  </si>
  <si>
    <t>Fees billed</t>
  </si>
  <si>
    <t>Concession</t>
  </si>
  <si>
    <t>Family D</t>
  </si>
  <si>
    <t>Family E</t>
  </si>
  <si>
    <t>Concessions applied</t>
  </si>
  <si>
    <t>Balance available</t>
  </si>
  <si>
    <t>Fortnightly amt</t>
  </si>
  <si>
    <t>Check family numbers</t>
  </si>
  <si>
    <t>Check student numbers</t>
  </si>
  <si>
    <t xml:space="preserve">Family F </t>
  </si>
  <si>
    <t xml:space="preserve">Family G </t>
  </si>
  <si>
    <t>Concessions applied EMA families</t>
  </si>
  <si>
    <t>Concessions applied non EMA families</t>
  </si>
  <si>
    <t>Percentage used for EMA eligible families</t>
  </si>
  <si>
    <t>Percentage used for non EMA eligible families</t>
  </si>
  <si>
    <t>Total 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</si>
</sst>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0" xfId="0" applyFont="1" applyAlignment="1">
      <alignment wrapText="1"/>
    </xf>
    <xf numFmtId="0" fontId="1" fillId="0" borderId="0" xfId="0" applyFont="1" applyProtection="1">
      <protection locked="0"/>
    </xf>
    <xf numFmtId="4" fontId="0" fillId="0" borderId="7" xfId="0" applyNumberFormat="1" applyBorder="1" applyAlignment="1" applyProtection="1">
      <alignment horizontal="left"/>
      <protection locked="0"/>
    </xf>
    <xf numFmtId="4" fontId="0" fillId="0" borderId="3" xfId="0" applyNumberFormat="1" applyBorder="1" applyAlignment="1" applyProtection="1">
      <alignment horizontal="left"/>
      <protection locked="0"/>
    </xf>
    <xf numFmtId="4" fontId="0" fillId="7" borderId="3" xfId="0" applyNumberFormat="1" applyFill="1" applyBorder="1" applyAlignment="1" applyProtection="1">
      <alignment horizontal="left"/>
      <protection locked="0"/>
    </xf>
    <xf numFmtId="4" fontId="0" fillId="0" borderId="13" xfId="0" applyNumberFormat="1" applyBorder="1" applyAlignment="1" applyProtection="1">
      <alignment horizontal="left"/>
      <protection locked="0"/>
    </xf>
    <xf numFmtId="4" fontId="0" fillId="0" borderId="9" xfId="0" applyNumberFormat="1" applyBorder="1" applyAlignment="1" applyProtection="1">
      <alignment horizontal="left"/>
      <protection locked="0"/>
    </xf>
    <xf numFmtId="4" fontId="0" fillId="0" borderId="10" xfId="0" applyNumberFormat="1" applyBorder="1" applyAlignment="1" applyProtection="1">
      <alignment horizontal="left"/>
      <protection locked="0"/>
    </xf>
    <xf numFmtId="4" fontId="0" fillId="0" borderId="14" xfId="0" applyNumberFormat="1" applyBorder="1" applyAlignment="1" applyProtection="1">
      <alignment horizontal="left"/>
      <protection locked="0"/>
    </xf>
    <xf numFmtId="4" fontId="0" fillId="7" borderId="11" xfId="0" applyNumberFormat="1" applyFill="1" applyBorder="1" applyAlignment="1" applyProtection="1">
      <alignment horizontal="left"/>
      <protection locked="0"/>
    </xf>
    <xf numFmtId="0" fontId="0" fillId="0" borderId="0" xfId="0" applyProtection="1">
      <protection locked="0"/>
    </xf>
    <xf numFmtId="0" fontId="1" fillId="0" borderId="4" xfId="0" applyFont="1" applyBorder="1" applyAlignment="1" applyProtection="1">
      <alignment wrapText="1"/>
      <protection locked="0"/>
    </xf>
    <xf numFmtId="0" fontId="1" fillId="0" borderId="5" xfId="0" applyFont="1" applyBorder="1" applyAlignment="1" applyProtection="1">
      <alignment wrapText="1"/>
      <protection locked="0"/>
    </xf>
    <xf numFmtId="0" fontId="1" fillId="0" borderId="6" xfId="0" applyFont="1" applyBorder="1" applyAlignment="1" applyProtection="1">
      <alignment wrapText="1"/>
      <protection locked="0"/>
    </xf>
    <xf numFmtId="0" fontId="0" fillId="0" borderId="0" xfId="0" applyBorder="1" applyProtection="1">
      <protection locked="0"/>
    </xf>
    <xf numFmtId="0" fontId="1" fillId="0" borderId="15" xfId="0" applyFont="1" applyBorder="1" applyAlignment="1" applyProtection="1">
      <alignment horizontal="left"/>
      <protection locked="0"/>
    </xf>
    <xf numFmtId="0" fontId="1" fillId="0" borderId="16" xfId="0" applyFont="1" applyBorder="1" applyAlignment="1" applyProtection="1">
      <alignment horizontal="left"/>
      <protection locked="0"/>
    </xf>
    <xf numFmtId="0" fontId="1" fillId="0" borderId="17" xfId="0" applyFont="1" applyBorder="1" applyAlignment="1" applyProtection="1">
      <alignment horizontal="left"/>
      <protection locked="0"/>
    </xf>
    <xf numFmtId="0" fontId="0" fillId="0" borderId="16" xfId="0" applyBorder="1" applyProtection="1">
      <protection locked="0"/>
    </xf>
    <xf numFmtId="0" fontId="1" fillId="0" borderId="0" xfId="0" applyFont="1" applyBorder="1" applyAlignment="1" applyProtection="1">
      <alignment horizontal="left"/>
      <protection locked="0"/>
    </xf>
    <xf numFmtId="4" fontId="0" fillId="0" borderId="0" xfId="0" applyNumberFormat="1" applyFill="1" applyBorder="1" applyAlignment="1" applyProtection="1">
      <alignment horizontal="right"/>
      <protection locked="0"/>
    </xf>
    <xf numFmtId="0" fontId="0" fillId="0" borderId="23" xfId="0" applyBorder="1" applyProtection="1">
      <protection locked="0"/>
    </xf>
    <xf numFmtId="0" fontId="1" fillId="0" borderId="24" xfId="0" applyFont="1" applyBorder="1" applyAlignment="1" applyProtection="1">
      <alignment horizontal="center"/>
      <protection locked="0"/>
    </xf>
    <xf numFmtId="0" fontId="0" fillId="0" borderId="25" xfId="0" applyBorder="1" applyProtection="1">
      <protection locked="0"/>
    </xf>
    <xf numFmtId="0" fontId="1" fillId="0" borderId="19" xfId="0" applyFont="1" applyBorder="1" applyAlignment="1" applyProtection="1">
      <alignment wrapText="1"/>
      <protection locked="0"/>
    </xf>
    <xf numFmtId="0" fontId="0" fillId="0" borderId="1" xfId="0" applyBorder="1" applyProtection="1">
      <protection locked="0"/>
    </xf>
    <xf numFmtId="0" fontId="1" fillId="0" borderId="20" xfId="0" applyFont="1" applyBorder="1" applyProtection="1">
      <protection locked="0"/>
    </xf>
    <xf numFmtId="0" fontId="1" fillId="7" borderId="22" xfId="0" applyFont="1" applyFill="1" applyBorder="1" applyAlignment="1" applyProtection="1">
      <alignment wrapText="1"/>
      <protection locked="0"/>
    </xf>
    <xf numFmtId="0" fontId="0" fillId="7" borderId="22" xfId="0" applyFill="1" applyBorder="1" applyProtection="1">
      <protection locked="0"/>
    </xf>
    <xf numFmtId="0" fontId="1" fillId="7" borderId="3" xfId="0" applyFont="1" applyFill="1" applyBorder="1" applyAlignment="1" applyProtection="1">
      <alignment wrapText="1"/>
      <protection locked="0"/>
    </xf>
    <xf numFmtId="0" fontId="0" fillId="7" borderId="3" xfId="0" applyFill="1" applyBorder="1" applyProtection="1">
      <protection locked="0"/>
    </xf>
    <xf numFmtId="0" fontId="0" fillId="0" borderId="3" xfId="0" applyBorder="1" applyProtection="1">
      <protection locked="0"/>
    </xf>
    <xf numFmtId="0" fontId="1" fillId="0" borderId="19" xfId="0" applyFont="1" applyBorder="1" applyProtection="1">
      <protection locked="0"/>
    </xf>
    <xf numFmtId="0" fontId="2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0" fillId="2" borderId="2" xfId="0" applyFill="1" applyBorder="1" applyProtection="1">
      <protection locked="0"/>
    </xf>
    <xf numFmtId="0" fontId="0" fillId="0" borderId="0" xfId="0" applyFill="1" applyBorder="1" applyProtection="1">
      <protection locked="0"/>
    </xf>
    <xf numFmtId="0" fontId="0" fillId="0" borderId="0" xfId="0" applyFill="1" applyProtection="1">
      <protection locked="0"/>
    </xf>
    <xf numFmtId="4" fontId="0" fillId="0" borderId="8" xfId="0" applyNumberFormat="1" applyBorder="1" applyAlignment="1" applyProtection="1">
      <alignment horizontal="right"/>
    </xf>
    <xf numFmtId="4" fontId="0" fillId="0" borderId="12" xfId="0" applyNumberFormat="1" applyBorder="1" applyAlignment="1" applyProtection="1">
      <alignment horizontal="right"/>
    </xf>
    <xf numFmtId="4" fontId="0" fillId="2" borderId="18" xfId="0" applyNumberFormat="1" applyFill="1" applyBorder="1" applyAlignment="1" applyProtection="1">
      <alignment horizontal="right"/>
    </xf>
    <xf numFmtId="4" fontId="0" fillId="4" borderId="2" xfId="0" applyNumberFormat="1" applyFill="1" applyBorder="1" applyProtection="1"/>
    <xf numFmtId="0" fontId="0" fillId="4" borderId="2" xfId="0" applyFill="1" applyBorder="1" applyProtection="1"/>
    <xf numFmtId="4" fontId="1" fillId="0" borderId="22" xfId="0" applyNumberFormat="1" applyFont="1" applyBorder="1" applyProtection="1"/>
    <xf numFmtId="4" fontId="1" fillId="0" borderId="3" xfId="0" applyNumberFormat="1" applyFont="1" applyBorder="1" applyProtection="1"/>
    <xf numFmtId="4" fontId="0" fillId="2" borderId="20" xfId="0" applyNumberFormat="1" applyFill="1" applyBorder="1" applyAlignment="1" applyProtection="1">
      <alignment horizontal="right"/>
    </xf>
    <xf numFmtId="4" fontId="2" fillId="2" borderId="2" xfId="0" applyNumberFormat="1" applyFont="1" applyFill="1" applyBorder="1" applyProtection="1"/>
    <xf numFmtId="0" fontId="0" fillId="0" borderId="0" xfId="0" applyProtection="1"/>
    <xf numFmtId="0" fontId="0" fillId="2" borderId="0" xfId="0" applyFill="1" applyProtection="1">
      <protection locked="0"/>
    </xf>
    <xf numFmtId="0" fontId="0" fillId="5" borderId="0" xfId="0" applyFill="1" applyProtection="1">
      <protection locked="0"/>
    </xf>
    <xf numFmtId="0" fontId="0" fillId="5" borderId="0" xfId="0" applyFill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1" fillId="5" borderId="0" xfId="0" applyFont="1" applyFill="1" applyProtection="1">
      <protection locked="0"/>
    </xf>
    <xf numFmtId="4" fontId="1" fillId="0" borderId="0" xfId="0" applyNumberFormat="1" applyFont="1" applyAlignment="1" applyProtection="1">
      <alignment wrapText="1"/>
      <protection locked="0"/>
    </xf>
    <xf numFmtId="0" fontId="0" fillId="5" borderId="0" xfId="0" applyFont="1" applyFill="1" applyProtection="1">
      <protection locked="0"/>
    </xf>
    <xf numFmtId="0" fontId="1" fillId="0" borderId="0" xfId="0" applyFont="1" applyBorder="1" applyAlignment="1" applyProtection="1">
      <alignment wrapText="1"/>
      <protection locked="0"/>
    </xf>
    <xf numFmtId="0" fontId="0" fillId="5" borderId="21" xfId="0" applyFont="1" applyFill="1" applyBorder="1" applyProtection="1">
      <protection locked="0"/>
    </xf>
    <xf numFmtId="0" fontId="0" fillId="0" borderId="0" xfId="0" applyAlignment="1" applyProtection="1">
      <alignment wrapText="1"/>
      <protection locked="0"/>
    </xf>
    <xf numFmtId="4" fontId="0" fillId="3" borderId="2" xfId="0" applyNumberFormat="1" applyFill="1" applyBorder="1" applyProtection="1">
      <protection locked="0"/>
    </xf>
    <xf numFmtId="10" fontId="0" fillId="0" borderId="0" xfId="0" applyNumberFormat="1" applyProtection="1">
      <protection locked="0"/>
    </xf>
    <xf numFmtId="4" fontId="6" fillId="6" borderId="0" xfId="0" applyNumberFormat="1" applyFont="1" applyFill="1" applyProtection="1">
      <protection locked="0"/>
    </xf>
    <xf numFmtId="0" fontId="7" fillId="0" borderId="0" xfId="0" applyFont="1" applyAlignment="1" applyProtection="1">
      <alignment wrapText="1"/>
      <protection locked="0"/>
    </xf>
    <xf numFmtId="0" fontId="0" fillId="5" borderId="21" xfId="0" applyFont="1" applyFill="1" applyBorder="1" applyProtection="1"/>
    <xf numFmtId="0" fontId="1" fillId="5" borderId="16" xfId="0" applyFont="1" applyFill="1" applyBorder="1" applyProtection="1"/>
    <xf numFmtId="0" fontId="1" fillId="5" borderId="18" xfId="0" applyFont="1" applyFill="1" applyBorder="1" applyProtection="1"/>
    <xf numFmtId="0" fontId="1" fillId="5" borderId="0" xfId="0" applyFont="1" applyFill="1" applyProtection="1"/>
    <xf numFmtId="0" fontId="1" fillId="0" borderId="0" xfId="0" applyFont="1" applyProtection="1"/>
    <xf numFmtId="0" fontId="0" fillId="0" borderId="0" xfId="0" applyAlignment="1" applyProtection="1">
      <alignment wrapText="1"/>
    </xf>
    <xf numFmtId="4" fontId="1" fillId="2" borderId="0" xfId="0" applyNumberFormat="1" applyFont="1" applyFill="1" applyProtection="1"/>
    <xf numFmtId="4" fontId="0" fillId="0" borderId="0" xfId="0" applyNumberFormat="1" applyProtection="1"/>
    <xf numFmtId="4" fontId="0" fillId="3" borderId="2" xfId="0" applyNumberFormat="1" applyFill="1" applyBorder="1" applyProtection="1"/>
    <xf numFmtId="10" fontId="0" fillId="0" borderId="0" xfId="0" applyNumberFormat="1" applyProtection="1"/>
    <xf numFmtId="0" fontId="1" fillId="0" borderId="0" xfId="0" applyFont="1" applyAlignment="1" applyProtection="1">
      <alignment wrapText="1"/>
    </xf>
    <xf numFmtId="0" fontId="0" fillId="5" borderId="0" xfId="0" applyFill="1" applyProtection="1"/>
    <xf numFmtId="4" fontId="1" fillId="0" borderId="0" xfId="0" applyNumberFormat="1" applyFont="1" applyAlignment="1" applyProtection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39"/>
  <sheetViews>
    <sheetView tabSelected="1" workbookViewId="0">
      <selection activeCell="F3" sqref="F3"/>
    </sheetView>
  </sheetViews>
  <sheetFormatPr defaultRowHeight="15" x14ac:dyDescent="0.25"/>
  <cols>
    <col min="1" max="1" width="25.42578125" style="1" customWidth="1"/>
    <col min="2" max="2" width="11" customWidth="1"/>
    <col min="3" max="3" width="10.28515625" customWidth="1"/>
    <col min="4" max="5" width="11.7109375" customWidth="1"/>
    <col min="6" max="6" width="10.85546875" customWidth="1"/>
    <col min="7" max="7" width="11.140625" customWidth="1"/>
    <col min="8" max="8" width="10.42578125" customWidth="1"/>
    <col min="11" max="11" width="10.85546875" customWidth="1"/>
  </cols>
  <sheetData>
    <row r="1" spans="1:12" ht="15.75" thickBot="1" x14ac:dyDescent="0.3">
      <c r="A1" s="4"/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</row>
    <row r="2" spans="1:12" s="1" customFormat="1" ht="45" x14ac:dyDescent="0.25">
      <c r="A2" s="4"/>
      <c r="B2" s="14" t="s">
        <v>4</v>
      </c>
      <c r="C2" s="15" t="s">
        <v>5</v>
      </c>
      <c r="D2" s="15" t="s">
        <v>20</v>
      </c>
      <c r="E2" s="15" t="s">
        <v>21</v>
      </c>
      <c r="F2" s="15" t="s">
        <v>6</v>
      </c>
      <c r="G2" s="16" t="s">
        <v>7</v>
      </c>
      <c r="H2" s="4"/>
      <c r="I2" s="4"/>
      <c r="J2" s="4"/>
      <c r="K2" s="4"/>
      <c r="L2" s="4"/>
    </row>
    <row r="3" spans="1:12" x14ac:dyDescent="0.25">
      <c r="A3" s="4" t="s">
        <v>0</v>
      </c>
      <c r="B3" s="5"/>
      <c r="C3" s="6"/>
      <c r="D3" s="6"/>
      <c r="E3" s="6"/>
      <c r="F3" s="7"/>
      <c r="G3" s="41">
        <f>(B3+C3+D3+E3)*F3</f>
        <v>0</v>
      </c>
      <c r="H3" s="13"/>
      <c r="I3" s="13"/>
      <c r="J3" s="13"/>
      <c r="K3" s="13"/>
      <c r="L3" s="13"/>
    </row>
    <row r="4" spans="1:12" x14ac:dyDescent="0.25">
      <c r="A4" s="4" t="s">
        <v>1</v>
      </c>
      <c r="B4" s="5">
        <v>1000</v>
      </c>
      <c r="C4" s="6">
        <v>100</v>
      </c>
      <c r="D4" s="6"/>
      <c r="E4" s="6"/>
      <c r="F4" s="7">
        <v>35</v>
      </c>
      <c r="G4" s="41">
        <f t="shared" ref="G4:G7" si="0">(B4+C4)*F4</f>
        <v>38500</v>
      </c>
      <c r="H4" s="13"/>
      <c r="I4" s="13"/>
      <c r="J4" s="13"/>
      <c r="K4" s="13"/>
      <c r="L4" s="13"/>
    </row>
    <row r="5" spans="1:12" x14ac:dyDescent="0.25">
      <c r="A5" s="4" t="s">
        <v>2</v>
      </c>
      <c r="B5" s="5">
        <v>1250</v>
      </c>
      <c r="C5" s="6">
        <v>100</v>
      </c>
      <c r="D5" s="6">
        <v>50</v>
      </c>
      <c r="E5" s="6"/>
      <c r="F5" s="7">
        <v>10</v>
      </c>
      <c r="G5" s="41">
        <f t="shared" si="0"/>
        <v>13500</v>
      </c>
      <c r="H5" s="13"/>
      <c r="I5" s="13"/>
      <c r="J5" s="13"/>
      <c r="K5" s="13"/>
      <c r="L5" s="13"/>
    </row>
    <row r="6" spans="1:12" ht="15.75" thickBot="1" x14ac:dyDescent="0.3">
      <c r="A6" s="4" t="s">
        <v>3</v>
      </c>
      <c r="B6" s="5">
        <v>1500</v>
      </c>
      <c r="C6" s="6">
        <v>100</v>
      </c>
      <c r="D6" s="6"/>
      <c r="E6" s="8">
        <v>75</v>
      </c>
      <c r="F6" s="7">
        <v>5</v>
      </c>
      <c r="G6" s="41">
        <f t="shared" si="0"/>
        <v>8000</v>
      </c>
      <c r="H6" s="13"/>
      <c r="I6" s="13"/>
      <c r="J6" s="13"/>
      <c r="K6" s="13" t="s">
        <v>65</v>
      </c>
      <c r="L6" s="13"/>
    </row>
    <row r="7" spans="1:12" ht="15.75" thickBot="1" x14ac:dyDescent="0.3">
      <c r="A7" s="4" t="s">
        <v>8</v>
      </c>
      <c r="B7" s="9">
        <v>1500</v>
      </c>
      <c r="C7" s="10"/>
      <c r="D7" s="10"/>
      <c r="E7" s="11"/>
      <c r="F7" s="12"/>
      <c r="G7" s="42">
        <f t="shared" si="0"/>
        <v>0</v>
      </c>
      <c r="H7" s="13"/>
      <c r="I7" s="13"/>
      <c r="J7" s="13"/>
      <c r="K7" s="44">
        <f>SUM(F3:F7)</f>
        <v>50</v>
      </c>
      <c r="L7" s="13"/>
    </row>
    <row r="8" spans="1:12" ht="15.75" thickBot="1" x14ac:dyDescent="0.3">
      <c r="A8" s="4"/>
      <c r="B8" s="17"/>
      <c r="C8" s="17"/>
      <c r="D8" s="17"/>
      <c r="E8" s="18" t="s">
        <v>9</v>
      </c>
      <c r="F8" s="19"/>
      <c r="G8" s="20"/>
      <c r="H8" s="21"/>
      <c r="I8" s="21"/>
      <c r="J8" s="43">
        <f>SUM(G3:G7)</f>
        <v>60000</v>
      </c>
      <c r="K8" s="13"/>
      <c r="L8" s="13"/>
    </row>
    <row r="9" spans="1:12" ht="15.75" thickBot="1" x14ac:dyDescent="0.3">
      <c r="A9" s="4"/>
      <c r="B9" s="17"/>
      <c r="C9" s="17"/>
      <c r="D9" s="17"/>
      <c r="E9" s="22"/>
      <c r="F9" s="22"/>
      <c r="G9" s="22"/>
      <c r="H9" s="17"/>
      <c r="I9" s="17"/>
      <c r="J9" s="23"/>
      <c r="K9" s="13" t="s">
        <v>66</v>
      </c>
      <c r="L9" s="13"/>
    </row>
    <row r="10" spans="1:12" ht="15.75" thickBot="1" x14ac:dyDescent="0.3">
      <c r="A10" s="4"/>
      <c r="B10" s="24"/>
      <c r="C10" s="25" t="s">
        <v>44</v>
      </c>
      <c r="D10" s="25"/>
      <c r="E10" s="25"/>
      <c r="F10" s="25"/>
      <c r="G10" s="25"/>
      <c r="H10" s="25"/>
      <c r="I10" s="25"/>
      <c r="J10" s="26"/>
      <c r="K10" s="45">
        <f>SUM(C12:I18)</f>
        <v>85</v>
      </c>
      <c r="L10" s="13"/>
    </row>
    <row r="11" spans="1:12" ht="30.75" thickBot="1" x14ac:dyDescent="0.3">
      <c r="A11" s="4"/>
      <c r="B11" s="27" t="s">
        <v>24</v>
      </c>
      <c r="C11" s="28" t="s">
        <v>10</v>
      </c>
      <c r="D11" s="28" t="s">
        <v>11</v>
      </c>
      <c r="E11" s="28" t="s">
        <v>12</v>
      </c>
      <c r="F11" s="28" t="s">
        <v>13</v>
      </c>
      <c r="G11" s="28" t="s">
        <v>14</v>
      </c>
      <c r="H11" s="28" t="s">
        <v>15</v>
      </c>
      <c r="I11" s="28" t="s">
        <v>16</v>
      </c>
      <c r="J11" s="29" t="s">
        <v>7</v>
      </c>
      <c r="K11" s="13"/>
      <c r="L11" s="13"/>
    </row>
    <row r="12" spans="1:12" x14ac:dyDescent="0.25">
      <c r="A12" s="4" t="s">
        <v>31</v>
      </c>
      <c r="B12" s="30">
        <v>100</v>
      </c>
      <c r="C12" s="31">
        <v>10</v>
      </c>
      <c r="D12" s="31"/>
      <c r="E12" s="31"/>
      <c r="F12" s="31"/>
      <c r="G12" s="31"/>
      <c r="H12" s="31"/>
      <c r="I12" s="31"/>
      <c r="J12" s="46">
        <f t="shared" ref="J12:J30" si="1">(C12+D12+E12+F12+G12+H12+I12)*B12</f>
        <v>1000</v>
      </c>
      <c r="K12" s="13"/>
      <c r="L12" s="13"/>
    </row>
    <row r="13" spans="1:12" x14ac:dyDescent="0.25">
      <c r="A13" s="4" t="s">
        <v>32</v>
      </c>
      <c r="B13" s="32">
        <v>110</v>
      </c>
      <c r="C13" s="33"/>
      <c r="D13" s="33">
        <v>12</v>
      </c>
      <c r="E13" s="33"/>
      <c r="F13" s="33"/>
      <c r="G13" s="33"/>
      <c r="H13" s="33"/>
      <c r="I13" s="33"/>
      <c r="J13" s="47">
        <f t="shared" si="1"/>
        <v>1320</v>
      </c>
      <c r="K13" s="13"/>
      <c r="L13" s="13"/>
    </row>
    <row r="14" spans="1:12" x14ac:dyDescent="0.25">
      <c r="A14" s="4" t="s">
        <v>33</v>
      </c>
      <c r="B14" s="32">
        <v>120</v>
      </c>
      <c r="C14" s="33"/>
      <c r="D14" s="33"/>
      <c r="E14" s="33">
        <v>10</v>
      </c>
      <c r="F14" s="33"/>
      <c r="G14" s="33"/>
      <c r="H14" s="33"/>
      <c r="I14" s="33"/>
      <c r="J14" s="47">
        <f t="shared" si="1"/>
        <v>1200</v>
      </c>
      <c r="K14" s="13"/>
      <c r="L14" s="13"/>
    </row>
    <row r="15" spans="1:12" x14ac:dyDescent="0.25">
      <c r="A15" s="4" t="s">
        <v>34</v>
      </c>
      <c r="B15" s="32">
        <v>130</v>
      </c>
      <c r="C15" s="33"/>
      <c r="D15" s="33"/>
      <c r="E15" s="33"/>
      <c r="F15" s="33">
        <v>13</v>
      </c>
      <c r="G15" s="33"/>
      <c r="H15" s="33"/>
      <c r="I15" s="33"/>
      <c r="J15" s="47">
        <f t="shared" si="1"/>
        <v>1690</v>
      </c>
      <c r="K15" s="13"/>
      <c r="L15" s="13"/>
    </row>
    <row r="16" spans="1:12" x14ac:dyDescent="0.25">
      <c r="A16" s="4" t="s">
        <v>35</v>
      </c>
      <c r="B16" s="33">
        <v>140</v>
      </c>
      <c r="C16" s="33"/>
      <c r="D16" s="33"/>
      <c r="E16" s="33"/>
      <c r="F16" s="33"/>
      <c r="G16" s="33">
        <v>15</v>
      </c>
      <c r="H16" s="33"/>
      <c r="I16" s="33"/>
      <c r="J16" s="47">
        <f t="shared" si="1"/>
        <v>2100</v>
      </c>
      <c r="K16" s="13"/>
      <c r="L16" s="13"/>
    </row>
    <row r="17" spans="1:12" x14ac:dyDescent="0.25">
      <c r="A17" s="4" t="s">
        <v>36</v>
      </c>
      <c r="B17" s="33">
        <v>150</v>
      </c>
      <c r="C17" s="33"/>
      <c r="D17" s="33"/>
      <c r="E17" s="33"/>
      <c r="F17" s="33"/>
      <c r="G17" s="33"/>
      <c r="H17" s="33">
        <v>10</v>
      </c>
      <c r="I17" s="33"/>
      <c r="J17" s="47">
        <f t="shared" si="1"/>
        <v>1500</v>
      </c>
      <c r="K17" s="13"/>
      <c r="L17" s="13"/>
    </row>
    <row r="18" spans="1:12" x14ac:dyDescent="0.25">
      <c r="A18" s="4" t="s">
        <v>37</v>
      </c>
      <c r="B18" s="33">
        <v>160</v>
      </c>
      <c r="C18" s="33"/>
      <c r="D18" s="33"/>
      <c r="E18" s="33"/>
      <c r="F18" s="33"/>
      <c r="G18" s="33"/>
      <c r="H18" s="33"/>
      <c r="I18" s="33">
        <v>15</v>
      </c>
      <c r="J18" s="47">
        <f t="shared" si="1"/>
        <v>2400</v>
      </c>
      <c r="K18" s="13"/>
      <c r="L18" s="13"/>
    </row>
    <row r="19" spans="1:12" x14ac:dyDescent="0.25">
      <c r="A19" s="4" t="s">
        <v>17</v>
      </c>
      <c r="B19" s="34">
        <v>300</v>
      </c>
      <c r="C19" s="34"/>
      <c r="D19" s="34"/>
      <c r="E19" s="34"/>
      <c r="F19" s="34"/>
      <c r="G19" s="34"/>
      <c r="H19" s="34">
        <v>10</v>
      </c>
      <c r="I19" s="34">
        <v>15</v>
      </c>
      <c r="J19" s="47">
        <f t="shared" si="1"/>
        <v>7500</v>
      </c>
      <c r="K19" s="13"/>
      <c r="L19" s="13"/>
    </row>
    <row r="20" spans="1:12" x14ac:dyDescent="0.25">
      <c r="A20" s="4" t="s">
        <v>18</v>
      </c>
      <c r="B20" s="34">
        <v>25</v>
      </c>
      <c r="C20" s="34">
        <v>50</v>
      </c>
      <c r="D20" s="34"/>
      <c r="E20" s="34"/>
      <c r="F20" s="34"/>
      <c r="G20" s="34"/>
      <c r="H20" s="34"/>
      <c r="I20" s="34"/>
      <c r="J20" s="47">
        <f t="shared" si="1"/>
        <v>1250</v>
      </c>
      <c r="K20" s="13"/>
      <c r="L20" s="13"/>
    </row>
    <row r="21" spans="1:12" x14ac:dyDescent="0.25">
      <c r="A21" s="4" t="s">
        <v>19</v>
      </c>
      <c r="B21" s="34">
        <v>50</v>
      </c>
      <c r="C21" s="34">
        <v>50</v>
      </c>
      <c r="D21" s="34"/>
      <c r="E21" s="34"/>
      <c r="F21" s="34"/>
      <c r="G21" s="34"/>
      <c r="H21" s="34"/>
      <c r="I21" s="34"/>
      <c r="J21" s="47">
        <f t="shared" si="1"/>
        <v>2500</v>
      </c>
      <c r="K21" s="13"/>
      <c r="L21" s="13"/>
    </row>
    <row r="22" spans="1:12" x14ac:dyDescent="0.25">
      <c r="A22" s="4" t="s">
        <v>22</v>
      </c>
      <c r="B22" s="34">
        <v>100</v>
      </c>
      <c r="C22" s="34"/>
      <c r="D22" s="34"/>
      <c r="E22" s="34"/>
      <c r="F22" s="34"/>
      <c r="G22" s="34">
        <v>15</v>
      </c>
      <c r="H22" s="34">
        <v>10</v>
      </c>
      <c r="I22" s="34">
        <v>15</v>
      </c>
      <c r="J22" s="47">
        <f t="shared" si="1"/>
        <v>4000</v>
      </c>
      <c r="K22" s="13"/>
      <c r="L22" s="13"/>
    </row>
    <row r="23" spans="1:12" x14ac:dyDescent="0.25">
      <c r="A23" s="4" t="s">
        <v>25</v>
      </c>
      <c r="B23" s="34">
        <v>30</v>
      </c>
      <c r="C23" s="34"/>
      <c r="D23" s="34"/>
      <c r="E23" s="34"/>
      <c r="F23" s="34"/>
      <c r="G23" s="34"/>
      <c r="H23" s="34"/>
      <c r="I23" s="34"/>
      <c r="J23" s="47">
        <f t="shared" si="1"/>
        <v>0</v>
      </c>
      <c r="K23" s="13"/>
      <c r="L23" s="13"/>
    </row>
    <row r="24" spans="1:12" x14ac:dyDescent="0.25">
      <c r="A24" s="4" t="s">
        <v>23</v>
      </c>
      <c r="B24" s="34">
        <v>250</v>
      </c>
      <c r="C24" s="34"/>
      <c r="D24" s="34"/>
      <c r="E24" s="34"/>
      <c r="F24" s="34"/>
      <c r="G24" s="34"/>
      <c r="H24" s="34">
        <v>10</v>
      </c>
      <c r="I24" s="34">
        <v>15</v>
      </c>
      <c r="J24" s="47">
        <f t="shared" si="1"/>
        <v>6250</v>
      </c>
      <c r="K24" s="13"/>
      <c r="L24" s="13"/>
    </row>
    <row r="25" spans="1:12" x14ac:dyDescent="0.25">
      <c r="A25" s="4" t="s">
        <v>26</v>
      </c>
      <c r="B25" s="34">
        <v>15</v>
      </c>
      <c r="C25" s="34"/>
      <c r="D25" s="34"/>
      <c r="E25" s="34"/>
      <c r="F25" s="34"/>
      <c r="G25" s="34"/>
      <c r="H25" s="34"/>
      <c r="I25" s="34"/>
      <c r="J25" s="47">
        <f t="shared" si="1"/>
        <v>0</v>
      </c>
      <c r="K25" s="13"/>
      <c r="L25" s="13"/>
    </row>
    <row r="26" spans="1:12" x14ac:dyDescent="0.25">
      <c r="A26" s="4" t="s">
        <v>27</v>
      </c>
      <c r="B26" s="34">
        <v>10</v>
      </c>
      <c r="C26" s="34"/>
      <c r="D26" s="34"/>
      <c r="E26" s="34"/>
      <c r="F26" s="34"/>
      <c r="G26" s="34"/>
      <c r="H26" s="34"/>
      <c r="I26" s="34"/>
      <c r="J26" s="47">
        <f t="shared" si="1"/>
        <v>0</v>
      </c>
      <c r="K26" s="13"/>
      <c r="L26" s="13"/>
    </row>
    <row r="27" spans="1:12" x14ac:dyDescent="0.25">
      <c r="A27" s="4" t="s">
        <v>28</v>
      </c>
      <c r="B27" s="34">
        <v>1</v>
      </c>
      <c r="C27" s="34"/>
      <c r="D27" s="34"/>
      <c r="E27" s="34"/>
      <c r="F27" s="34"/>
      <c r="G27" s="34"/>
      <c r="H27" s="34"/>
      <c r="I27" s="34"/>
      <c r="J27" s="47">
        <f t="shared" si="1"/>
        <v>0</v>
      </c>
      <c r="K27" s="13"/>
      <c r="L27" s="13"/>
    </row>
    <row r="28" spans="1:12" x14ac:dyDescent="0.25">
      <c r="A28" s="4" t="s">
        <v>29</v>
      </c>
      <c r="B28" s="34">
        <v>2</v>
      </c>
      <c r="C28" s="34"/>
      <c r="D28" s="34"/>
      <c r="E28" s="34"/>
      <c r="F28" s="34"/>
      <c r="G28" s="34"/>
      <c r="H28" s="34"/>
      <c r="I28" s="34"/>
      <c r="J28" s="47">
        <f t="shared" si="1"/>
        <v>0</v>
      </c>
      <c r="K28" s="13"/>
      <c r="L28" s="13"/>
    </row>
    <row r="29" spans="1:12" x14ac:dyDescent="0.25">
      <c r="A29" s="4" t="s">
        <v>30</v>
      </c>
      <c r="B29" s="34">
        <v>3</v>
      </c>
      <c r="C29" s="34"/>
      <c r="D29" s="34"/>
      <c r="E29" s="34"/>
      <c r="F29" s="34"/>
      <c r="G29" s="34"/>
      <c r="H29" s="34"/>
      <c r="I29" s="34"/>
      <c r="J29" s="47">
        <f t="shared" si="1"/>
        <v>0</v>
      </c>
      <c r="K29" s="13"/>
      <c r="L29" s="13"/>
    </row>
    <row r="30" spans="1:12" x14ac:dyDescent="0.25">
      <c r="A30" s="4" t="s">
        <v>38</v>
      </c>
      <c r="B30" s="34">
        <v>4</v>
      </c>
      <c r="C30" s="34"/>
      <c r="D30" s="34"/>
      <c r="E30" s="34"/>
      <c r="F30" s="34"/>
      <c r="G30" s="34"/>
      <c r="H30" s="34"/>
      <c r="I30" s="34"/>
      <c r="J30" s="47">
        <f t="shared" si="1"/>
        <v>0</v>
      </c>
      <c r="K30" s="13"/>
      <c r="L30" s="13"/>
    </row>
    <row r="31" spans="1:12" ht="15.75" thickBot="1" x14ac:dyDescent="0.3">
      <c r="A31" s="4"/>
      <c r="B31" s="13"/>
      <c r="C31" s="13"/>
      <c r="D31" s="13"/>
      <c r="E31" s="35" t="s">
        <v>39</v>
      </c>
      <c r="F31" s="28"/>
      <c r="G31" s="28"/>
      <c r="H31" s="28"/>
      <c r="I31" s="28"/>
      <c r="J31" s="48">
        <f>SUM(J12:J30)</f>
        <v>32710</v>
      </c>
      <c r="K31" s="13"/>
      <c r="L31" s="13"/>
    </row>
    <row r="32" spans="1:12" x14ac:dyDescent="0.25">
      <c r="A32" s="4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</row>
    <row r="33" spans="1:12" ht="15.75" thickBot="1" x14ac:dyDescent="0.3">
      <c r="A33" s="4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</row>
    <row r="34" spans="1:12" s="2" customFormat="1" ht="16.5" thickBot="1" x14ac:dyDescent="0.3">
      <c r="A34" s="36" t="s">
        <v>40</v>
      </c>
      <c r="B34" s="37"/>
      <c r="C34" s="37"/>
      <c r="D34" s="37"/>
      <c r="E34" s="37"/>
      <c r="F34" s="37"/>
      <c r="G34" s="49">
        <f>J31+J8</f>
        <v>92710</v>
      </c>
      <c r="H34" s="37"/>
      <c r="I34" s="37"/>
      <c r="J34" s="37"/>
      <c r="K34" s="37"/>
      <c r="L34" s="37"/>
    </row>
    <row r="35" spans="1:12" ht="15.75" thickBot="1" x14ac:dyDescent="0.3">
      <c r="A35" s="4"/>
      <c r="B35" s="13"/>
      <c r="C35" s="13"/>
      <c r="D35" s="13"/>
      <c r="E35" s="13"/>
      <c r="F35" s="13"/>
      <c r="G35" s="50"/>
      <c r="H35" s="13"/>
      <c r="I35" s="13"/>
      <c r="J35" s="13"/>
      <c r="K35" s="13"/>
      <c r="L35" s="13"/>
    </row>
    <row r="36" spans="1:12" ht="16.5" thickBot="1" x14ac:dyDescent="0.3">
      <c r="A36" s="4" t="s">
        <v>41</v>
      </c>
      <c r="B36" s="13"/>
      <c r="C36" s="13"/>
      <c r="D36" s="13"/>
      <c r="E36" s="13"/>
      <c r="F36" s="13"/>
      <c r="G36" s="49">
        <f>C37*E37</f>
        <v>12060</v>
      </c>
      <c r="H36" s="13"/>
      <c r="I36" s="13"/>
      <c r="J36" s="13"/>
      <c r="K36" s="13"/>
      <c r="L36" s="13"/>
    </row>
    <row r="37" spans="1:12" ht="15.75" thickBot="1" x14ac:dyDescent="0.3">
      <c r="A37" s="4" t="s">
        <v>42</v>
      </c>
      <c r="B37" s="13"/>
      <c r="C37" s="38">
        <v>15</v>
      </c>
      <c r="D37" s="13" t="s">
        <v>43</v>
      </c>
      <c r="E37" s="38">
        <v>804</v>
      </c>
      <c r="F37" s="13"/>
      <c r="G37" s="13"/>
      <c r="H37" s="13"/>
      <c r="I37" s="13"/>
      <c r="J37" s="13"/>
      <c r="K37" s="13"/>
      <c r="L37" s="13"/>
    </row>
    <row r="38" spans="1:12" x14ac:dyDescent="0.25">
      <c r="A38" s="4"/>
      <c r="B38" s="13"/>
      <c r="C38" s="39"/>
      <c r="D38" s="40"/>
      <c r="E38" s="39"/>
      <c r="F38" s="13"/>
      <c r="G38" s="13"/>
      <c r="H38" s="13"/>
      <c r="I38" s="13"/>
      <c r="J38" s="13"/>
      <c r="K38" s="13"/>
      <c r="L38" s="13"/>
    </row>
    <row r="39" spans="1:12" x14ac:dyDescent="0.25">
      <c r="A39" s="4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</row>
  </sheetData>
  <sheetProtection password="CDFE" sheet="1" objects="1" scenarios="1"/>
  <mergeCells count="1">
    <mergeCell ref="C10:I10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J123"/>
  <sheetViews>
    <sheetView topLeftCell="D1" workbookViewId="0">
      <selection activeCell="P12" sqref="P12"/>
    </sheetView>
  </sheetViews>
  <sheetFormatPr defaultRowHeight="15" x14ac:dyDescent="0.25"/>
  <cols>
    <col min="1" max="1" width="26.140625" customWidth="1"/>
    <col min="2" max="2" width="15.42578125" customWidth="1"/>
    <col min="3" max="3" width="16.85546875" customWidth="1"/>
    <col min="4" max="7" width="12.140625" customWidth="1"/>
    <col min="13" max="13" width="10.140625" customWidth="1"/>
    <col min="26" max="26" width="7.85546875" customWidth="1"/>
    <col min="27" max="27" width="9.85546875" customWidth="1"/>
  </cols>
  <sheetData>
    <row r="1" spans="1:36" ht="15.75" thickBot="1" x14ac:dyDescent="0.3">
      <c r="A1" s="13" t="s">
        <v>52</v>
      </c>
      <c r="B1" s="13"/>
      <c r="C1" s="13"/>
      <c r="D1" s="51">
        <v>117.5</v>
      </c>
      <c r="E1" s="13" t="s">
        <v>53</v>
      </c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</row>
    <row r="2" spans="1:36" ht="60" x14ac:dyDescent="0.25">
      <c r="A2" s="52"/>
      <c r="B2" s="52"/>
      <c r="C2" s="52"/>
      <c r="D2" s="53" t="s">
        <v>49</v>
      </c>
      <c r="E2" s="53" t="s">
        <v>51</v>
      </c>
      <c r="F2" s="53" t="s">
        <v>50</v>
      </c>
      <c r="G2" s="53" t="s">
        <v>64</v>
      </c>
      <c r="H2" s="54" t="s">
        <v>0</v>
      </c>
      <c r="I2" s="54" t="s">
        <v>1</v>
      </c>
      <c r="J2" s="54" t="s">
        <v>2</v>
      </c>
      <c r="K2" s="54" t="s">
        <v>3</v>
      </c>
      <c r="L2" s="54" t="s">
        <v>8</v>
      </c>
      <c r="M2" s="15" t="s">
        <v>45</v>
      </c>
      <c r="N2" s="15" t="s">
        <v>46</v>
      </c>
      <c r="O2" s="15" t="s">
        <v>20</v>
      </c>
      <c r="P2" s="15" t="s">
        <v>21</v>
      </c>
      <c r="Q2" s="54" t="s">
        <v>31</v>
      </c>
      <c r="R2" s="54" t="s">
        <v>32</v>
      </c>
      <c r="S2" s="54" t="s">
        <v>33</v>
      </c>
      <c r="T2" s="54" t="s">
        <v>34</v>
      </c>
      <c r="U2" s="54" t="s">
        <v>35</v>
      </c>
      <c r="V2" s="54" t="s">
        <v>36</v>
      </c>
      <c r="W2" s="54" t="s">
        <v>37</v>
      </c>
      <c r="X2" s="54" t="s">
        <v>17</v>
      </c>
      <c r="Y2" s="54" t="s">
        <v>18</v>
      </c>
      <c r="Z2" s="54" t="s">
        <v>19</v>
      </c>
      <c r="AA2" s="64" t="s">
        <v>22</v>
      </c>
      <c r="AB2" s="54" t="s">
        <v>25</v>
      </c>
      <c r="AC2" s="54" t="s">
        <v>23</v>
      </c>
      <c r="AD2" s="54" t="s">
        <v>26</v>
      </c>
      <c r="AE2" s="54" t="s">
        <v>27</v>
      </c>
      <c r="AF2" s="54" t="s">
        <v>28</v>
      </c>
      <c r="AG2" s="54" t="s">
        <v>29</v>
      </c>
      <c r="AH2" s="54" t="s">
        <v>30</v>
      </c>
      <c r="AI2" s="3" t="s">
        <v>38</v>
      </c>
      <c r="AJ2" s="3"/>
    </row>
    <row r="3" spans="1:36" ht="30" x14ac:dyDescent="0.25">
      <c r="A3" s="55" t="s">
        <v>47</v>
      </c>
      <c r="B3" s="53" t="s">
        <v>44</v>
      </c>
      <c r="C3" s="52" t="s">
        <v>48</v>
      </c>
      <c r="D3" s="52"/>
      <c r="E3" s="52"/>
      <c r="F3" s="52"/>
      <c r="G3" s="52">
        <v>20</v>
      </c>
      <c r="H3" s="77">
        <f>'Total Fees and Charges'!B3</f>
        <v>0</v>
      </c>
      <c r="I3" s="77">
        <f>'Total Fees and Charges'!B4</f>
        <v>1000</v>
      </c>
      <c r="J3" s="77">
        <f>'Total Fees and Charges'!B5</f>
        <v>1250</v>
      </c>
      <c r="K3" s="77">
        <f>'Total Fees and Charges'!B6</f>
        <v>1500</v>
      </c>
      <c r="L3" s="77">
        <f>'Total Fees and Charges'!B7</f>
        <v>1500</v>
      </c>
      <c r="M3" s="56">
        <v>100</v>
      </c>
      <c r="N3" s="54">
        <v>25</v>
      </c>
      <c r="O3" s="56"/>
      <c r="P3" s="56"/>
      <c r="Q3" s="75">
        <f>'Total Fees and Charges'!B12</f>
        <v>100</v>
      </c>
      <c r="R3" s="75">
        <f>'Total Fees and Charges'!B13</f>
        <v>110</v>
      </c>
      <c r="S3" s="75">
        <f>'Total Fees and Charges'!B14</f>
        <v>120</v>
      </c>
      <c r="T3" s="75">
        <f>'Total Fees and Charges'!B15</f>
        <v>130</v>
      </c>
      <c r="U3" s="75">
        <f>'Total Fees and Charges'!B16</f>
        <v>140</v>
      </c>
      <c r="V3" s="75">
        <f>'Total Fees and Charges'!B17</f>
        <v>150</v>
      </c>
      <c r="W3" s="75">
        <f>'Total Fees and Charges'!B18</f>
        <v>160</v>
      </c>
      <c r="X3" s="75">
        <f>'Total Fees and Charges'!B19</f>
        <v>300</v>
      </c>
      <c r="Y3" s="75">
        <f>'Total Fees and Charges'!B20</f>
        <v>25</v>
      </c>
      <c r="Z3" s="75">
        <f>'Total Fees and Charges'!B21</f>
        <v>50</v>
      </c>
      <c r="AA3" s="75">
        <f>'Total Fees and Charges'!B22</f>
        <v>100</v>
      </c>
      <c r="AB3" s="75">
        <f>'Total Fees and Charges'!B23</f>
        <v>30</v>
      </c>
      <c r="AC3" s="75">
        <f>'Total Fees and Charges'!B24</f>
        <v>250</v>
      </c>
      <c r="AD3" s="75">
        <f>'Total Fees and Charges'!B25</f>
        <v>15</v>
      </c>
      <c r="AE3" s="75">
        <f>'Total Fees and Charges'!B26</f>
        <v>10</v>
      </c>
      <c r="AF3" s="75">
        <f>'Total Fees and Charges'!B27</f>
        <v>1</v>
      </c>
      <c r="AG3" s="75">
        <f>'Total Fees and Charges'!B28</f>
        <v>2</v>
      </c>
      <c r="AH3" s="75">
        <f>'Total Fees and Charges'!B29</f>
        <v>3</v>
      </c>
      <c r="AI3" s="75">
        <f>'Total Fees and Charges'!B30</f>
        <v>4</v>
      </c>
      <c r="AJ3" s="3"/>
    </row>
    <row r="4" spans="1:36" x14ac:dyDescent="0.25">
      <c r="A4" s="55" t="s">
        <v>54</v>
      </c>
      <c r="B4" s="52">
        <v>4</v>
      </c>
      <c r="C4" s="76">
        <f>($H$3*H4)+($I$3*I4)+($J$3*J4)+($K$3*K4)+($L$3*L4)+($M$3*M4)+($N$3*N4)+($O$3*O4)+($P$3*P4)+($Q$3*Q4)+($R$3*R4)+($S$4*S4)+($T$3*T4)+($U$3*U4)+($V$3*V4)+($W$3*W4)+($X$3*X4)+($Y$3*Y4)+($Z$3*Z4)+($AA$3*AA4)+($AB$3*AB4)+($AC$3*AC4)+($AD$3*AD4)+($AE$3*AE4)+($AF$3*AF4)+($AG$3*AG4)+($AH$3*AH4)+($AI$3*AI4)</f>
        <v>3321</v>
      </c>
      <c r="D4" s="52">
        <v>2000</v>
      </c>
      <c r="E4" s="76">
        <f>B4*$D$1</f>
        <v>470</v>
      </c>
      <c r="F4" s="76">
        <f>C4-(D4+E4)</f>
        <v>851</v>
      </c>
      <c r="G4" s="76">
        <f>F4/$G$3</f>
        <v>42.55</v>
      </c>
      <c r="H4" s="13"/>
      <c r="I4" s="13"/>
      <c r="J4" s="13"/>
      <c r="K4" s="13"/>
      <c r="L4" s="13">
        <v>1</v>
      </c>
      <c r="M4" s="13">
        <v>1</v>
      </c>
      <c r="N4" s="13">
        <v>3</v>
      </c>
      <c r="O4" s="13"/>
      <c r="P4" s="13"/>
      <c r="Q4" s="13">
        <v>1</v>
      </c>
      <c r="R4" s="13"/>
      <c r="S4" s="13">
        <v>1</v>
      </c>
      <c r="T4" s="13"/>
      <c r="U4" s="13">
        <v>1</v>
      </c>
      <c r="V4" s="13"/>
      <c r="W4" s="13">
        <v>1</v>
      </c>
      <c r="X4" s="13">
        <v>2</v>
      </c>
      <c r="Y4" s="13">
        <v>1</v>
      </c>
      <c r="Z4" s="13">
        <v>1</v>
      </c>
      <c r="AA4" s="13">
        <v>2</v>
      </c>
      <c r="AB4" s="13">
        <v>2</v>
      </c>
      <c r="AC4" s="13">
        <v>1</v>
      </c>
      <c r="AD4" s="13">
        <v>4</v>
      </c>
      <c r="AE4" s="13"/>
      <c r="AF4" s="13"/>
      <c r="AG4" s="13"/>
      <c r="AH4" s="13"/>
    </row>
    <row r="5" spans="1:36" x14ac:dyDescent="0.25">
      <c r="A5" s="55" t="s">
        <v>55</v>
      </c>
      <c r="B5" s="57">
        <v>2</v>
      </c>
      <c r="C5" s="76">
        <f t="shared" ref="C5:C58" si="0">($H$3*H5)+($I$3*I5)+($J$3*J5)+($K$3*K5)+($L$3*L5)+($M$3*M5)+($N$3*N5)+($O$3*O5)+($P$3*P5)+($Q$3*Q5)+($R$3*R5)+($S$4*S5)+($T$3*T5)+($U$3*U5)+($V$3*V5)+($W$3*W5)+($X$3*X5)+($Y$3*Y5)+($Z$3*Z5)+($AA$3*AA5)+($AB$3*AB5)+($AC$3*AC5)+($AD$3*AD5)+($AE$3*AE5)+($AF$3*AF5)+($AG$3*AG5)+($AH$3*AH5)+($AI$3*AI5)</f>
        <v>1791</v>
      </c>
      <c r="D5" s="52">
        <v>1200</v>
      </c>
      <c r="E5" s="76">
        <f t="shared" ref="E5:E58" si="1">B5*$D$1</f>
        <v>235</v>
      </c>
      <c r="F5" s="76">
        <f t="shared" ref="F5:F58" si="2">C5-(D5+E5)</f>
        <v>356</v>
      </c>
      <c r="G5" s="76">
        <f t="shared" ref="G5:G58" si="3">F5/$G$3</f>
        <v>17.8</v>
      </c>
      <c r="H5" s="13"/>
      <c r="I5" s="13"/>
      <c r="J5" s="13">
        <v>1</v>
      </c>
      <c r="K5" s="13"/>
      <c r="L5" s="13"/>
      <c r="M5" s="13">
        <v>1</v>
      </c>
      <c r="N5" s="13">
        <v>1</v>
      </c>
      <c r="O5" s="13"/>
      <c r="P5" s="13"/>
      <c r="Q5" s="13">
        <v>1</v>
      </c>
      <c r="R5" s="13"/>
      <c r="S5" s="13">
        <v>1</v>
      </c>
      <c r="T5" s="13"/>
      <c r="U5" s="13">
        <v>1</v>
      </c>
      <c r="V5" s="13"/>
      <c r="W5" s="13"/>
      <c r="X5" s="13"/>
      <c r="Y5" s="13">
        <v>1</v>
      </c>
      <c r="Z5" s="13">
        <v>1</v>
      </c>
      <c r="AA5" s="13">
        <v>1</v>
      </c>
      <c r="AB5" s="13"/>
      <c r="AC5" s="13"/>
      <c r="AD5" s="13"/>
      <c r="AE5" s="13"/>
      <c r="AF5" s="13"/>
      <c r="AG5" s="13"/>
      <c r="AH5" s="13"/>
    </row>
    <row r="6" spans="1:36" x14ac:dyDescent="0.25">
      <c r="A6" s="55" t="s">
        <v>56</v>
      </c>
      <c r="B6" s="57">
        <v>1</v>
      </c>
      <c r="C6" s="76">
        <f t="shared" si="0"/>
        <v>1375</v>
      </c>
      <c r="D6" s="52">
        <v>900</v>
      </c>
      <c r="E6" s="76">
        <f t="shared" si="1"/>
        <v>117.5</v>
      </c>
      <c r="F6" s="76">
        <f t="shared" si="2"/>
        <v>357.5</v>
      </c>
      <c r="G6" s="76">
        <f t="shared" si="3"/>
        <v>17.875</v>
      </c>
      <c r="H6" s="13"/>
      <c r="I6" s="13">
        <v>1</v>
      </c>
      <c r="J6" s="13"/>
      <c r="K6" s="13"/>
      <c r="L6" s="13"/>
      <c r="M6" s="13">
        <v>1</v>
      </c>
      <c r="N6" s="13"/>
      <c r="O6" s="13"/>
      <c r="P6" s="13"/>
      <c r="Q6" s="13">
        <v>1</v>
      </c>
      <c r="R6" s="13"/>
      <c r="S6" s="13"/>
      <c r="T6" s="13"/>
      <c r="U6" s="13"/>
      <c r="V6" s="13"/>
      <c r="W6" s="13"/>
      <c r="X6" s="13"/>
      <c r="Y6" s="13">
        <v>1</v>
      </c>
      <c r="Z6" s="13">
        <v>1</v>
      </c>
      <c r="AA6" s="13">
        <v>1</v>
      </c>
      <c r="AB6" s="13"/>
      <c r="AC6" s="13"/>
      <c r="AD6" s="13"/>
      <c r="AE6" s="13"/>
      <c r="AF6" s="13"/>
      <c r="AG6" s="13"/>
      <c r="AH6" s="13"/>
    </row>
    <row r="7" spans="1:36" x14ac:dyDescent="0.25">
      <c r="A7" s="55" t="s">
        <v>60</v>
      </c>
      <c r="B7" s="57">
        <v>2</v>
      </c>
      <c r="C7" s="76">
        <f t="shared" si="0"/>
        <v>1665</v>
      </c>
      <c r="D7" s="52">
        <v>1000</v>
      </c>
      <c r="E7" s="76">
        <f t="shared" si="1"/>
        <v>235</v>
      </c>
      <c r="F7" s="76">
        <f t="shared" si="2"/>
        <v>430</v>
      </c>
      <c r="G7" s="76">
        <f t="shared" si="3"/>
        <v>21.5</v>
      </c>
      <c r="H7" s="13"/>
      <c r="I7" s="13"/>
      <c r="J7" s="13">
        <v>1</v>
      </c>
      <c r="K7" s="13"/>
      <c r="L7" s="13"/>
      <c r="M7" s="13">
        <v>1</v>
      </c>
      <c r="N7" s="13">
        <v>1</v>
      </c>
      <c r="O7" s="13"/>
      <c r="P7" s="13"/>
      <c r="Q7" s="13">
        <v>2</v>
      </c>
      <c r="R7" s="13"/>
      <c r="S7" s="13"/>
      <c r="T7" s="13"/>
      <c r="U7" s="13"/>
      <c r="V7" s="13"/>
      <c r="W7" s="13"/>
      <c r="X7" s="13"/>
      <c r="Y7" s="13">
        <v>1</v>
      </c>
      <c r="Z7" s="13">
        <v>1</v>
      </c>
      <c r="AA7" s="13"/>
      <c r="AB7" s="13"/>
      <c r="AC7" s="13"/>
      <c r="AD7" s="13">
        <v>1</v>
      </c>
      <c r="AE7" s="13"/>
      <c r="AF7" s="13"/>
      <c r="AG7" s="13"/>
      <c r="AH7" s="13"/>
    </row>
    <row r="8" spans="1:36" x14ac:dyDescent="0.25">
      <c r="A8" s="55" t="s">
        <v>61</v>
      </c>
      <c r="B8" s="57">
        <v>3</v>
      </c>
      <c r="C8" s="76">
        <f t="shared" si="0"/>
        <v>2741</v>
      </c>
      <c r="D8" s="52">
        <v>900</v>
      </c>
      <c r="E8" s="76">
        <f t="shared" si="1"/>
        <v>352.5</v>
      </c>
      <c r="F8" s="76">
        <f t="shared" si="2"/>
        <v>1488.5</v>
      </c>
      <c r="G8" s="76">
        <f t="shared" si="3"/>
        <v>74.424999999999997</v>
      </c>
      <c r="H8" s="13"/>
      <c r="I8" s="13"/>
      <c r="J8" s="13"/>
      <c r="K8" s="13">
        <v>1</v>
      </c>
      <c r="L8" s="13"/>
      <c r="M8" s="13">
        <v>1</v>
      </c>
      <c r="N8" s="13">
        <v>2</v>
      </c>
      <c r="O8" s="13"/>
      <c r="P8" s="13"/>
      <c r="Q8" s="13"/>
      <c r="R8" s="13"/>
      <c r="S8" s="13">
        <v>1</v>
      </c>
      <c r="T8" s="13"/>
      <c r="U8" s="13">
        <v>1</v>
      </c>
      <c r="V8" s="13">
        <v>1</v>
      </c>
      <c r="W8" s="13"/>
      <c r="X8" s="13">
        <v>1</v>
      </c>
      <c r="Y8" s="13">
        <v>1</v>
      </c>
      <c r="Z8" s="13">
        <v>1</v>
      </c>
      <c r="AA8" s="13">
        <v>1</v>
      </c>
      <c r="AB8" s="13">
        <v>2</v>
      </c>
      <c r="AC8" s="13">
        <v>1</v>
      </c>
      <c r="AD8" s="13">
        <v>1</v>
      </c>
      <c r="AE8" s="13"/>
      <c r="AF8" s="13"/>
      <c r="AG8" s="13"/>
      <c r="AH8" s="13"/>
    </row>
    <row r="9" spans="1:36" x14ac:dyDescent="0.25">
      <c r="A9" s="55" t="s">
        <v>67</v>
      </c>
      <c r="B9" s="57">
        <v>2</v>
      </c>
      <c r="C9" s="76">
        <f t="shared" si="0"/>
        <v>1736</v>
      </c>
      <c r="D9" s="52">
        <v>1200</v>
      </c>
      <c r="E9" s="76">
        <f t="shared" si="1"/>
        <v>235</v>
      </c>
      <c r="F9" s="76">
        <f t="shared" si="2"/>
        <v>301</v>
      </c>
      <c r="G9" s="76">
        <f t="shared" si="3"/>
        <v>15.05</v>
      </c>
      <c r="H9" s="13"/>
      <c r="I9" s="13"/>
      <c r="J9" s="13">
        <v>1</v>
      </c>
      <c r="K9" s="13"/>
      <c r="L9" s="13"/>
      <c r="M9" s="13">
        <v>1</v>
      </c>
      <c r="N9" s="13">
        <v>1</v>
      </c>
      <c r="O9" s="13"/>
      <c r="P9" s="13"/>
      <c r="Q9" s="13">
        <v>1</v>
      </c>
      <c r="R9" s="13"/>
      <c r="S9" s="13">
        <v>1</v>
      </c>
      <c r="T9" s="13"/>
      <c r="U9" s="13"/>
      <c r="V9" s="13"/>
      <c r="W9" s="13"/>
      <c r="X9" s="13"/>
      <c r="Y9" s="13">
        <v>1</v>
      </c>
      <c r="Z9" s="13">
        <v>1</v>
      </c>
      <c r="AA9" s="13">
        <v>1</v>
      </c>
      <c r="AB9" s="13">
        <v>2</v>
      </c>
      <c r="AC9" s="13"/>
      <c r="AD9" s="13">
        <v>1</v>
      </c>
      <c r="AE9" s="13">
        <v>1</v>
      </c>
      <c r="AF9" s="13"/>
      <c r="AG9" s="13"/>
      <c r="AH9" s="13"/>
    </row>
    <row r="10" spans="1:36" x14ac:dyDescent="0.25">
      <c r="A10" s="55" t="s">
        <v>68</v>
      </c>
      <c r="B10" s="57">
        <v>1</v>
      </c>
      <c r="C10" s="76">
        <f t="shared" si="0"/>
        <v>1390</v>
      </c>
      <c r="D10" s="52">
        <v>900</v>
      </c>
      <c r="E10" s="76">
        <f t="shared" si="1"/>
        <v>117.5</v>
      </c>
      <c r="F10" s="76">
        <f t="shared" si="2"/>
        <v>372.5</v>
      </c>
      <c r="G10" s="76">
        <f t="shared" si="3"/>
        <v>18.625</v>
      </c>
      <c r="H10" s="13"/>
      <c r="I10" s="13">
        <v>1</v>
      </c>
      <c r="J10" s="13"/>
      <c r="K10" s="13"/>
      <c r="L10" s="13"/>
      <c r="M10" s="13">
        <v>1</v>
      </c>
      <c r="N10" s="13"/>
      <c r="O10" s="13"/>
      <c r="P10" s="13"/>
      <c r="Q10" s="13">
        <v>1</v>
      </c>
      <c r="R10" s="13"/>
      <c r="S10" s="13"/>
      <c r="T10" s="13"/>
      <c r="U10" s="13"/>
      <c r="V10" s="13"/>
      <c r="W10" s="13"/>
      <c r="X10" s="13"/>
      <c r="Y10" s="13">
        <v>1</v>
      </c>
      <c r="Z10" s="13">
        <v>1</v>
      </c>
      <c r="AA10" s="13">
        <v>1</v>
      </c>
      <c r="AB10" s="13"/>
      <c r="AC10" s="13"/>
      <c r="AD10" s="13">
        <v>1</v>
      </c>
      <c r="AE10" s="13"/>
      <c r="AF10" s="13"/>
      <c r="AG10" s="13"/>
      <c r="AH10" s="13"/>
    </row>
    <row r="11" spans="1:36" x14ac:dyDescent="0.25">
      <c r="A11" s="55"/>
      <c r="B11" s="57"/>
      <c r="C11" s="76">
        <f t="shared" si="0"/>
        <v>0</v>
      </c>
      <c r="D11" s="52"/>
      <c r="E11" s="76">
        <f t="shared" si="1"/>
        <v>0</v>
      </c>
      <c r="F11" s="76">
        <f t="shared" si="2"/>
        <v>0</v>
      </c>
      <c r="G11" s="76">
        <f t="shared" si="3"/>
        <v>0</v>
      </c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</row>
    <row r="12" spans="1:36" x14ac:dyDescent="0.25">
      <c r="A12" s="55"/>
      <c r="B12" s="57"/>
      <c r="C12" s="76">
        <f t="shared" si="0"/>
        <v>0</v>
      </c>
      <c r="D12" s="52"/>
      <c r="E12" s="76">
        <f t="shared" si="1"/>
        <v>0</v>
      </c>
      <c r="F12" s="76">
        <f t="shared" si="2"/>
        <v>0</v>
      </c>
      <c r="G12" s="76">
        <f t="shared" si="3"/>
        <v>0</v>
      </c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</row>
    <row r="13" spans="1:36" x14ac:dyDescent="0.25">
      <c r="A13" s="55"/>
      <c r="B13" s="57"/>
      <c r="C13" s="76">
        <f t="shared" si="0"/>
        <v>0</v>
      </c>
      <c r="D13" s="52"/>
      <c r="E13" s="76">
        <f t="shared" si="1"/>
        <v>0</v>
      </c>
      <c r="F13" s="76">
        <f t="shared" si="2"/>
        <v>0</v>
      </c>
      <c r="G13" s="76">
        <f t="shared" si="3"/>
        <v>0</v>
      </c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</row>
    <row r="14" spans="1:36" x14ac:dyDescent="0.25">
      <c r="A14" s="55"/>
      <c r="B14" s="57"/>
      <c r="C14" s="76">
        <f t="shared" si="0"/>
        <v>0</v>
      </c>
      <c r="D14" s="52"/>
      <c r="E14" s="76">
        <f t="shared" si="1"/>
        <v>0</v>
      </c>
      <c r="F14" s="76">
        <f t="shared" si="2"/>
        <v>0</v>
      </c>
      <c r="G14" s="76">
        <f t="shared" si="3"/>
        <v>0</v>
      </c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</row>
    <row r="15" spans="1:36" x14ac:dyDescent="0.25">
      <c r="A15" s="55"/>
      <c r="B15" s="57"/>
      <c r="C15" s="76">
        <f t="shared" si="0"/>
        <v>0</v>
      </c>
      <c r="D15" s="52"/>
      <c r="E15" s="76">
        <f t="shared" si="1"/>
        <v>0</v>
      </c>
      <c r="F15" s="76">
        <f t="shared" si="2"/>
        <v>0</v>
      </c>
      <c r="G15" s="76">
        <f t="shared" si="3"/>
        <v>0</v>
      </c>
      <c r="H15" s="13"/>
      <c r="I15" s="13"/>
      <c r="J15" s="13"/>
      <c r="K15" s="13"/>
      <c r="L15" s="13"/>
      <c r="M15" s="13"/>
      <c r="N15" s="13"/>
      <c r="O15" s="58"/>
      <c r="P15" s="58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</row>
    <row r="16" spans="1:36" x14ac:dyDescent="0.25">
      <c r="A16" s="55"/>
      <c r="B16" s="55"/>
      <c r="C16" s="76">
        <f t="shared" si="0"/>
        <v>0</v>
      </c>
      <c r="D16" s="52"/>
      <c r="E16" s="76">
        <f t="shared" si="1"/>
        <v>0</v>
      </c>
      <c r="F16" s="76">
        <f t="shared" si="2"/>
        <v>0</v>
      </c>
      <c r="G16" s="76">
        <f t="shared" si="3"/>
        <v>0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</row>
    <row r="17" spans="1:34" x14ac:dyDescent="0.25">
      <c r="A17" s="55"/>
      <c r="B17" s="55"/>
      <c r="C17" s="76">
        <f t="shared" si="0"/>
        <v>0</v>
      </c>
      <c r="D17" s="52"/>
      <c r="E17" s="76">
        <f t="shared" si="1"/>
        <v>0</v>
      </c>
      <c r="F17" s="76">
        <f t="shared" si="2"/>
        <v>0</v>
      </c>
      <c r="G17" s="76">
        <f t="shared" si="3"/>
        <v>0</v>
      </c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</row>
    <row r="18" spans="1:34" x14ac:dyDescent="0.25">
      <c r="A18" s="55"/>
      <c r="B18" s="55"/>
      <c r="C18" s="76">
        <f t="shared" si="0"/>
        <v>0</v>
      </c>
      <c r="D18" s="52"/>
      <c r="E18" s="76">
        <f t="shared" si="1"/>
        <v>0</v>
      </c>
      <c r="F18" s="76">
        <f t="shared" si="2"/>
        <v>0</v>
      </c>
      <c r="G18" s="76">
        <f t="shared" si="3"/>
        <v>0</v>
      </c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</row>
    <row r="19" spans="1:34" x14ac:dyDescent="0.25">
      <c r="A19" s="55"/>
      <c r="B19" s="55"/>
      <c r="C19" s="76">
        <f t="shared" si="0"/>
        <v>0</v>
      </c>
      <c r="D19" s="52"/>
      <c r="E19" s="76">
        <f t="shared" si="1"/>
        <v>0</v>
      </c>
      <c r="F19" s="76">
        <f t="shared" si="2"/>
        <v>0</v>
      </c>
      <c r="G19" s="76">
        <f t="shared" si="3"/>
        <v>0</v>
      </c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</row>
    <row r="20" spans="1:34" x14ac:dyDescent="0.25">
      <c r="A20" s="55"/>
      <c r="B20" s="55"/>
      <c r="C20" s="76">
        <f t="shared" si="0"/>
        <v>0</v>
      </c>
      <c r="D20" s="52"/>
      <c r="E20" s="76">
        <f t="shared" si="1"/>
        <v>0</v>
      </c>
      <c r="F20" s="76">
        <f t="shared" si="2"/>
        <v>0</v>
      </c>
      <c r="G20" s="76">
        <f t="shared" si="3"/>
        <v>0</v>
      </c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</row>
    <row r="21" spans="1:34" x14ac:dyDescent="0.25">
      <c r="A21" s="55"/>
      <c r="B21" s="55"/>
      <c r="C21" s="76">
        <f t="shared" si="0"/>
        <v>0</v>
      </c>
      <c r="D21" s="52"/>
      <c r="E21" s="76">
        <f t="shared" si="1"/>
        <v>0</v>
      </c>
      <c r="F21" s="76">
        <f t="shared" si="2"/>
        <v>0</v>
      </c>
      <c r="G21" s="76">
        <f t="shared" si="3"/>
        <v>0</v>
      </c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</row>
    <row r="22" spans="1:34" x14ac:dyDescent="0.25">
      <c r="A22" s="55"/>
      <c r="B22" s="55"/>
      <c r="C22" s="76">
        <f t="shared" si="0"/>
        <v>0</v>
      </c>
      <c r="D22" s="52"/>
      <c r="E22" s="76">
        <f t="shared" si="1"/>
        <v>0</v>
      </c>
      <c r="F22" s="76">
        <f t="shared" si="2"/>
        <v>0</v>
      </c>
      <c r="G22" s="76">
        <f t="shared" si="3"/>
        <v>0</v>
      </c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</row>
    <row r="23" spans="1:34" x14ac:dyDescent="0.25">
      <c r="A23" s="55"/>
      <c r="B23" s="55"/>
      <c r="C23" s="76">
        <f t="shared" si="0"/>
        <v>0</v>
      </c>
      <c r="D23" s="52"/>
      <c r="E23" s="76">
        <f t="shared" si="1"/>
        <v>0</v>
      </c>
      <c r="F23" s="76">
        <f t="shared" si="2"/>
        <v>0</v>
      </c>
      <c r="G23" s="76">
        <f t="shared" si="3"/>
        <v>0</v>
      </c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</row>
    <row r="24" spans="1:34" x14ac:dyDescent="0.25">
      <c r="A24" s="55"/>
      <c r="B24" s="55"/>
      <c r="C24" s="76">
        <f t="shared" si="0"/>
        <v>0</v>
      </c>
      <c r="D24" s="52"/>
      <c r="E24" s="76">
        <f t="shared" si="1"/>
        <v>0</v>
      </c>
      <c r="F24" s="76">
        <f t="shared" si="2"/>
        <v>0</v>
      </c>
      <c r="G24" s="76">
        <f t="shared" si="3"/>
        <v>0</v>
      </c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</row>
    <row r="25" spans="1:34" x14ac:dyDescent="0.25">
      <c r="A25" s="55"/>
      <c r="B25" s="55"/>
      <c r="C25" s="76">
        <f t="shared" si="0"/>
        <v>0</v>
      </c>
      <c r="D25" s="52"/>
      <c r="E25" s="76">
        <f t="shared" si="1"/>
        <v>0</v>
      </c>
      <c r="F25" s="76">
        <f t="shared" si="2"/>
        <v>0</v>
      </c>
      <c r="G25" s="76">
        <f t="shared" si="3"/>
        <v>0</v>
      </c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</row>
    <row r="26" spans="1:34" x14ac:dyDescent="0.25">
      <c r="A26" s="55"/>
      <c r="B26" s="55"/>
      <c r="C26" s="76">
        <f t="shared" si="0"/>
        <v>0</v>
      </c>
      <c r="D26" s="52"/>
      <c r="E26" s="76">
        <f t="shared" si="1"/>
        <v>0</v>
      </c>
      <c r="F26" s="76">
        <f t="shared" si="2"/>
        <v>0</v>
      </c>
      <c r="G26" s="76">
        <f t="shared" si="3"/>
        <v>0</v>
      </c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</row>
    <row r="27" spans="1:34" x14ac:dyDescent="0.25">
      <c r="A27" s="55"/>
      <c r="B27" s="55"/>
      <c r="C27" s="76">
        <f t="shared" si="0"/>
        <v>0</v>
      </c>
      <c r="D27" s="52"/>
      <c r="E27" s="76">
        <f t="shared" si="1"/>
        <v>0</v>
      </c>
      <c r="F27" s="76">
        <f t="shared" si="2"/>
        <v>0</v>
      </c>
      <c r="G27" s="76">
        <f t="shared" si="3"/>
        <v>0</v>
      </c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</row>
    <row r="28" spans="1:34" x14ac:dyDescent="0.25">
      <c r="A28" s="55"/>
      <c r="B28" s="55"/>
      <c r="C28" s="76">
        <f t="shared" si="0"/>
        <v>0</v>
      </c>
      <c r="D28" s="52"/>
      <c r="E28" s="76">
        <f t="shared" si="1"/>
        <v>0</v>
      </c>
      <c r="F28" s="76">
        <f t="shared" si="2"/>
        <v>0</v>
      </c>
      <c r="G28" s="76">
        <f t="shared" si="3"/>
        <v>0</v>
      </c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</row>
    <row r="29" spans="1:34" x14ac:dyDescent="0.25">
      <c r="A29" s="55"/>
      <c r="B29" s="55"/>
      <c r="C29" s="76">
        <f t="shared" si="0"/>
        <v>0</v>
      </c>
      <c r="D29" s="52"/>
      <c r="E29" s="76">
        <f t="shared" si="1"/>
        <v>0</v>
      </c>
      <c r="F29" s="76">
        <f t="shared" si="2"/>
        <v>0</v>
      </c>
      <c r="G29" s="76">
        <f t="shared" si="3"/>
        <v>0</v>
      </c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</row>
    <row r="30" spans="1:34" x14ac:dyDescent="0.25">
      <c r="A30" s="52"/>
      <c r="B30" s="52"/>
      <c r="C30" s="76">
        <f t="shared" si="0"/>
        <v>0</v>
      </c>
      <c r="D30" s="52"/>
      <c r="E30" s="76">
        <f t="shared" si="1"/>
        <v>0</v>
      </c>
      <c r="F30" s="76">
        <f t="shared" si="2"/>
        <v>0</v>
      </c>
      <c r="G30" s="76">
        <f t="shared" si="3"/>
        <v>0</v>
      </c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</row>
    <row r="31" spans="1:34" x14ac:dyDescent="0.25">
      <c r="A31" s="52"/>
      <c r="B31" s="52"/>
      <c r="C31" s="76">
        <f t="shared" si="0"/>
        <v>0</v>
      </c>
      <c r="D31" s="52"/>
      <c r="E31" s="76">
        <f t="shared" si="1"/>
        <v>0</v>
      </c>
      <c r="F31" s="76">
        <f t="shared" si="2"/>
        <v>0</v>
      </c>
      <c r="G31" s="76">
        <f t="shared" si="3"/>
        <v>0</v>
      </c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</row>
    <row r="32" spans="1:34" x14ac:dyDescent="0.25">
      <c r="A32" s="52"/>
      <c r="B32" s="52"/>
      <c r="C32" s="76">
        <f t="shared" si="0"/>
        <v>0</v>
      </c>
      <c r="D32" s="52"/>
      <c r="E32" s="76">
        <f t="shared" si="1"/>
        <v>0</v>
      </c>
      <c r="F32" s="76">
        <f t="shared" si="2"/>
        <v>0</v>
      </c>
      <c r="G32" s="76">
        <f t="shared" si="3"/>
        <v>0</v>
      </c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</row>
    <row r="33" spans="1:34" x14ac:dyDescent="0.25">
      <c r="A33" s="52"/>
      <c r="B33" s="52"/>
      <c r="C33" s="76">
        <f t="shared" si="0"/>
        <v>0</v>
      </c>
      <c r="D33" s="52"/>
      <c r="E33" s="76">
        <f t="shared" si="1"/>
        <v>0</v>
      </c>
      <c r="F33" s="76">
        <f t="shared" si="2"/>
        <v>0</v>
      </c>
      <c r="G33" s="76">
        <f t="shared" si="3"/>
        <v>0</v>
      </c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</row>
    <row r="34" spans="1:34" x14ac:dyDescent="0.25">
      <c r="A34" s="52"/>
      <c r="B34" s="52"/>
      <c r="C34" s="76">
        <f t="shared" si="0"/>
        <v>0</v>
      </c>
      <c r="D34" s="52"/>
      <c r="E34" s="76">
        <f t="shared" si="1"/>
        <v>0</v>
      </c>
      <c r="F34" s="76">
        <f t="shared" si="2"/>
        <v>0</v>
      </c>
      <c r="G34" s="76">
        <f t="shared" si="3"/>
        <v>0</v>
      </c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</row>
    <row r="35" spans="1:34" x14ac:dyDescent="0.25">
      <c r="A35" s="52"/>
      <c r="B35" s="52"/>
      <c r="C35" s="76">
        <f t="shared" si="0"/>
        <v>0</v>
      </c>
      <c r="D35" s="52"/>
      <c r="E35" s="76">
        <f t="shared" si="1"/>
        <v>0</v>
      </c>
      <c r="F35" s="76">
        <f t="shared" si="2"/>
        <v>0</v>
      </c>
      <c r="G35" s="76">
        <f t="shared" si="3"/>
        <v>0</v>
      </c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</row>
    <row r="36" spans="1:34" x14ac:dyDescent="0.25">
      <c r="A36" s="52"/>
      <c r="B36" s="52"/>
      <c r="C36" s="76">
        <f t="shared" si="0"/>
        <v>0</v>
      </c>
      <c r="D36" s="52"/>
      <c r="E36" s="76">
        <f t="shared" si="1"/>
        <v>0</v>
      </c>
      <c r="F36" s="76">
        <f t="shared" si="2"/>
        <v>0</v>
      </c>
      <c r="G36" s="76">
        <f t="shared" si="3"/>
        <v>0</v>
      </c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</row>
    <row r="37" spans="1:34" x14ac:dyDescent="0.25">
      <c r="A37" s="52"/>
      <c r="B37" s="52"/>
      <c r="C37" s="76">
        <f t="shared" si="0"/>
        <v>0</v>
      </c>
      <c r="D37" s="52"/>
      <c r="E37" s="76">
        <f t="shared" si="1"/>
        <v>0</v>
      </c>
      <c r="F37" s="76">
        <f t="shared" si="2"/>
        <v>0</v>
      </c>
      <c r="G37" s="76">
        <f t="shared" si="3"/>
        <v>0</v>
      </c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</row>
    <row r="38" spans="1:34" x14ac:dyDescent="0.25">
      <c r="A38" s="52"/>
      <c r="B38" s="52"/>
      <c r="C38" s="76">
        <f t="shared" si="0"/>
        <v>0</v>
      </c>
      <c r="D38" s="52"/>
      <c r="E38" s="76">
        <f t="shared" si="1"/>
        <v>0</v>
      </c>
      <c r="F38" s="76">
        <f t="shared" si="2"/>
        <v>0</v>
      </c>
      <c r="G38" s="76">
        <f t="shared" si="3"/>
        <v>0</v>
      </c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</row>
    <row r="39" spans="1:34" x14ac:dyDescent="0.25">
      <c r="A39" s="52"/>
      <c r="B39" s="52"/>
      <c r="C39" s="76">
        <f t="shared" si="0"/>
        <v>0</v>
      </c>
      <c r="D39" s="52"/>
      <c r="E39" s="76">
        <f t="shared" si="1"/>
        <v>0</v>
      </c>
      <c r="F39" s="76">
        <f t="shared" si="2"/>
        <v>0</v>
      </c>
      <c r="G39" s="76">
        <f t="shared" si="3"/>
        <v>0</v>
      </c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</row>
    <row r="40" spans="1:34" x14ac:dyDescent="0.25">
      <c r="A40" s="52"/>
      <c r="B40" s="52"/>
      <c r="C40" s="76">
        <f t="shared" si="0"/>
        <v>0</v>
      </c>
      <c r="D40" s="52"/>
      <c r="E40" s="76">
        <f t="shared" si="1"/>
        <v>0</v>
      </c>
      <c r="F40" s="76">
        <f t="shared" si="2"/>
        <v>0</v>
      </c>
      <c r="G40" s="76">
        <f t="shared" si="3"/>
        <v>0</v>
      </c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</row>
    <row r="41" spans="1:34" x14ac:dyDescent="0.25">
      <c r="A41" s="52"/>
      <c r="B41" s="52"/>
      <c r="C41" s="76">
        <f t="shared" si="0"/>
        <v>0</v>
      </c>
      <c r="D41" s="52"/>
      <c r="E41" s="76">
        <f t="shared" si="1"/>
        <v>0</v>
      </c>
      <c r="F41" s="76">
        <f t="shared" si="2"/>
        <v>0</v>
      </c>
      <c r="G41" s="76">
        <f t="shared" si="3"/>
        <v>0</v>
      </c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</row>
    <row r="42" spans="1:34" x14ac:dyDescent="0.25">
      <c r="A42" s="52"/>
      <c r="B42" s="52"/>
      <c r="C42" s="76">
        <f t="shared" si="0"/>
        <v>0</v>
      </c>
      <c r="D42" s="52"/>
      <c r="E42" s="76">
        <f t="shared" si="1"/>
        <v>0</v>
      </c>
      <c r="F42" s="76">
        <f t="shared" si="2"/>
        <v>0</v>
      </c>
      <c r="G42" s="76">
        <f t="shared" si="3"/>
        <v>0</v>
      </c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</row>
    <row r="43" spans="1:34" x14ac:dyDescent="0.25">
      <c r="A43" s="52"/>
      <c r="B43" s="52"/>
      <c r="C43" s="76">
        <f t="shared" si="0"/>
        <v>0</v>
      </c>
      <c r="D43" s="52"/>
      <c r="E43" s="76">
        <f t="shared" si="1"/>
        <v>0</v>
      </c>
      <c r="F43" s="76">
        <f t="shared" si="2"/>
        <v>0</v>
      </c>
      <c r="G43" s="76">
        <f t="shared" si="3"/>
        <v>0</v>
      </c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</row>
    <row r="44" spans="1:34" x14ac:dyDescent="0.25">
      <c r="A44" s="52"/>
      <c r="B44" s="52"/>
      <c r="C44" s="76">
        <f t="shared" si="0"/>
        <v>0</v>
      </c>
      <c r="D44" s="52"/>
      <c r="E44" s="76">
        <f t="shared" si="1"/>
        <v>0</v>
      </c>
      <c r="F44" s="76">
        <f t="shared" si="2"/>
        <v>0</v>
      </c>
      <c r="G44" s="76">
        <f t="shared" si="3"/>
        <v>0</v>
      </c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</row>
    <row r="45" spans="1:34" x14ac:dyDescent="0.25">
      <c r="A45" s="52"/>
      <c r="B45" s="52"/>
      <c r="C45" s="76">
        <f t="shared" si="0"/>
        <v>0</v>
      </c>
      <c r="D45" s="52"/>
      <c r="E45" s="76">
        <f t="shared" si="1"/>
        <v>0</v>
      </c>
      <c r="F45" s="76">
        <f t="shared" si="2"/>
        <v>0</v>
      </c>
      <c r="G45" s="76">
        <f t="shared" si="3"/>
        <v>0</v>
      </c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</row>
    <row r="46" spans="1:34" x14ac:dyDescent="0.25">
      <c r="A46" s="52"/>
      <c r="B46" s="52"/>
      <c r="C46" s="76">
        <f t="shared" si="0"/>
        <v>0</v>
      </c>
      <c r="D46" s="52"/>
      <c r="E46" s="76">
        <f t="shared" si="1"/>
        <v>0</v>
      </c>
      <c r="F46" s="76">
        <f t="shared" si="2"/>
        <v>0</v>
      </c>
      <c r="G46" s="76">
        <f t="shared" si="3"/>
        <v>0</v>
      </c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</row>
    <row r="47" spans="1:34" x14ac:dyDescent="0.25">
      <c r="A47" s="52"/>
      <c r="B47" s="52"/>
      <c r="C47" s="76">
        <f t="shared" si="0"/>
        <v>0</v>
      </c>
      <c r="D47" s="52"/>
      <c r="E47" s="76">
        <f t="shared" si="1"/>
        <v>0</v>
      </c>
      <c r="F47" s="76">
        <f t="shared" si="2"/>
        <v>0</v>
      </c>
      <c r="G47" s="76">
        <f t="shared" si="3"/>
        <v>0</v>
      </c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</row>
    <row r="48" spans="1:34" x14ac:dyDescent="0.25">
      <c r="A48" s="52"/>
      <c r="B48" s="52"/>
      <c r="C48" s="76">
        <f t="shared" si="0"/>
        <v>0</v>
      </c>
      <c r="D48" s="52"/>
      <c r="E48" s="76">
        <f t="shared" si="1"/>
        <v>0</v>
      </c>
      <c r="F48" s="76">
        <f t="shared" si="2"/>
        <v>0</v>
      </c>
      <c r="G48" s="76">
        <f t="shared" si="3"/>
        <v>0</v>
      </c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</row>
    <row r="49" spans="1:34" x14ac:dyDescent="0.25">
      <c r="A49" s="52"/>
      <c r="B49" s="52"/>
      <c r="C49" s="76">
        <f t="shared" si="0"/>
        <v>0</v>
      </c>
      <c r="D49" s="52"/>
      <c r="E49" s="76">
        <f t="shared" si="1"/>
        <v>0</v>
      </c>
      <c r="F49" s="76">
        <f t="shared" si="2"/>
        <v>0</v>
      </c>
      <c r="G49" s="76">
        <f t="shared" si="3"/>
        <v>0</v>
      </c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</row>
    <row r="50" spans="1:34" x14ac:dyDescent="0.25">
      <c r="A50" s="52"/>
      <c r="B50" s="52"/>
      <c r="C50" s="76">
        <f t="shared" si="0"/>
        <v>0</v>
      </c>
      <c r="D50" s="52"/>
      <c r="E50" s="76">
        <f t="shared" si="1"/>
        <v>0</v>
      </c>
      <c r="F50" s="76">
        <f t="shared" si="2"/>
        <v>0</v>
      </c>
      <c r="G50" s="76">
        <f t="shared" si="3"/>
        <v>0</v>
      </c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</row>
    <row r="51" spans="1:34" x14ac:dyDescent="0.25">
      <c r="A51" s="52"/>
      <c r="B51" s="52"/>
      <c r="C51" s="76">
        <f t="shared" si="0"/>
        <v>0</v>
      </c>
      <c r="D51" s="52"/>
      <c r="E51" s="76">
        <f t="shared" si="1"/>
        <v>0</v>
      </c>
      <c r="F51" s="76">
        <f t="shared" si="2"/>
        <v>0</v>
      </c>
      <c r="G51" s="76">
        <f t="shared" si="3"/>
        <v>0</v>
      </c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</row>
    <row r="52" spans="1:34" x14ac:dyDescent="0.25">
      <c r="A52" s="52"/>
      <c r="B52" s="52"/>
      <c r="C52" s="76">
        <f t="shared" si="0"/>
        <v>0</v>
      </c>
      <c r="D52" s="52"/>
      <c r="E52" s="76">
        <f t="shared" si="1"/>
        <v>0</v>
      </c>
      <c r="F52" s="76">
        <f t="shared" si="2"/>
        <v>0</v>
      </c>
      <c r="G52" s="76">
        <f t="shared" si="3"/>
        <v>0</v>
      </c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</row>
    <row r="53" spans="1:34" x14ac:dyDescent="0.25">
      <c r="A53" s="52"/>
      <c r="B53" s="52"/>
      <c r="C53" s="76">
        <f t="shared" si="0"/>
        <v>0</v>
      </c>
      <c r="D53" s="52"/>
      <c r="E53" s="76">
        <f t="shared" si="1"/>
        <v>0</v>
      </c>
      <c r="F53" s="76">
        <f t="shared" si="2"/>
        <v>0</v>
      </c>
      <c r="G53" s="76">
        <f t="shared" si="3"/>
        <v>0</v>
      </c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</row>
    <row r="54" spans="1:34" x14ac:dyDescent="0.25">
      <c r="A54" s="52"/>
      <c r="B54" s="52"/>
      <c r="C54" s="76">
        <f t="shared" si="0"/>
        <v>0</v>
      </c>
      <c r="D54" s="52"/>
      <c r="E54" s="76">
        <f t="shared" si="1"/>
        <v>0</v>
      </c>
      <c r="F54" s="76">
        <f t="shared" si="2"/>
        <v>0</v>
      </c>
      <c r="G54" s="76">
        <f t="shared" si="3"/>
        <v>0</v>
      </c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</row>
    <row r="55" spans="1:34" x14ac:dyDescent="0.25">
      <c r="A55" s="52"/>
      <c r="B55" s="52"/>
      <c r="C55" s="76">
        <f t="shared" si="0"/>
        <v>0</v>
      </c>
      <c r="D55" s="52"/>
      <c r="E55" s="76">
        <f t="shared" si="1"/>
        <v>0</v>
      </c>
      <c r="F55" s="76">
        <f t="shared" si="2"/>
        <v>0</v>
      </c>
      <c r="G55" s="76">
        <f t="shared" si="3"/>
        <v>0</v>
      </c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</row>
    <row r="56" spans="1:34" x14ac:dyDescent="0.25">
      <c r="A56" s="52"/>
      <c r="B56" s="52"/>
      <c r="C56" s="76">
        <f t="shared" si="0"/>
        <v>0</v>
      </c>
      <c r="D56" s="52"/>
      <c r="E56" s="76">
        <f t="shared" si="1"/>
        <v>0</v>
      </c>
      <c r="F56" s="76">
        <f t="shared" si="2"/>
        <v>0</v>
      </c>
      <c r="G56" s="76">
        <f t="shared" si="3"/>
        <v>0</v>
      </c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</row>
    <row r="57" spans="1:34" x14ac:dyDescent="0.25">
      <c r="A57" s="52"/>
      <c r="B57" s="52"/>
      <c r="C57" s="76">
        <f t="shared" si="0"/>
        <v>0</v>
      </c>
      <c r="D57" s="52"/>
      <c r="E57" s="76">
        <f t="shared" si="1"/>
        <v>0</v>
      </c>
      <c r="F57" s="76">
        <f t="shared" si="2"/>
        <v>0</v>
      </c>
      <c r="G57" s="76">
        <f t="shared" si="3"/>
        <v>0</v>
      </c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</row>
    <row r="58" spans="1:34" x14ac:dyDescent="0.25">
      <c r="A58" s="52"/>
      <c r="B58" s="52"/>
      <c r="C58" s="76">
        <f t="shared" si="0"/>
        <v>0</v>
      </c>
      <c r="D58" s="52"/>
      <c r="E58" s="76">
        <f t="shared" si="1"/>
        <v>0</v>
      </c>
      <c r="F58" s="76">
        <f t="shared" si="2"/>
        <v>0</v>
      </c>
      <c r="G58" s="76">
        <f t="shared" si="3"/>
        <v>0</v>
      </c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</row>
    <row r="59" spans="1:34" x14ac:dyDescent="0.25">
      <c r="A59" s="52"/>
      <c r="B59" s="52"/>
      <c r="C59" s="76">
        <f t="shared" ref="C59:C109" si="4">($H$3*H59)+($I$3*I59)+($J$3*J59)+($K$3*K59)+($L$3*L59)+($M$3*M59)+($N$3*N59)+($O$3*O59)+($P$3*P59)+($Q$3*Q59)+($R$3*R59)+($S$4*S59)+($T$3*T59)+($U$3*U59)+($V$3*V59)+($W$3*W59)+($X$3*X59)+($Y$3*Y59)+($Z$3*Z59)+($AA$3*AA59)+($AB$3*AB59)+($AC$3*AC59)+($AD$3*AD59)+($AE$3*AE59)+($AF$3*AF59)+($AG$3*AG59)+($AH$3*AH59)+($AI$3*AI59)</f>
        <v>0</v>
      </c>
      <c r="D59" s="52"/>
      <c r="E59" s="76">
        <f t="shared" ref="E59:E109" si="5">B59*$D$1</f>
        <v>0</v>
      </c>
      <c r="F59" s="76">
        <f t="shared" ref="F59:F109" si="6">C59-(D59+E59)</f>
        <v>0</v>
      </c>
      <c r="G59" s="76">
        <f t="shared" ref="G59:G109" si="7">F59/$G$3</f>
        <v>0</v>
      </c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</row>
    <row r="60" spans="1:34" x14ac:dyDescent="0.25">
      <c r="A60" s="52"/>
      <c r="B60" s="52"/>
      <c r="C60" s="76">
        <f t="shared" si="4"/>
        <v>0</v>
      </c>
      <c r="D60" s="52"/>
      <c r="E60" s="76">
        <f t="shared" si="5"/>
        <v>0</v>
      </c>
      <c r="F60" s="76">
        <f t="shared" si="6"/>
        <v>0</v>
      </c>
      <c r="G60" s="76">
        <f t="shared" si="7"/>
        <v>0</v>
      </c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</row>
    <row r="61" spans="1:34" x14ac:dyDescent="0.25">
      <c r="A61" s="52"/>
      <c r="B61" s="52"/>
      <c r="C61" s="76">
        <f t="shared" si="4"/>
        <v>0</v>
      </c>
      <c r="D61" s="52"/>
      <c r="E61" s="76">
        <f t="shared" si="5"/>
        <v>0</v>
      </c>
      <c r="F61" s="76">
        <f t="shared" si="6"/>
        <v>0</v>
      </c>
      <c r="G61" s="76">
        <f t="shared" si="7"/>
        <v>0</v>
      </c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</row>
    <row r="62" spans="1:34" x14ac:dyDescent="0.25">
      <c r="A62" s="52"/>
      <c r="B62" s="52"/>
      <c r="C62" s="76">
        <f t="shared" si="4"/>
        <v>0</v>
      </c>
      <c r="D62" s="52"/>
      <c r="E62" s="76">
        <f t="shared" si="5"/>
        <v>0</v>
      </c>
      <c r="F62" s="76">
        <f t="shared" si="6"/>
        <v>0</v>
      </c>
      <c r="G62" s="76">
        <f t="shared" si="7"/>
        <v>0</v>
      </c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</row>
    <row r="63" spans="1:34" x14ac:dyDescent="0.25">
      <c r="A63" s="52"/>
      <c r="B63" s="52"/>
      <c r="C63" s="76">
        <f t="shared" si="4"/>
        <v>0</v>
      </c>
      <c r="D63" s="52"/>
      <c r="E63" s="76">
        <f t="shared" si="5"/>
        <v>0</v>
      </c>
      <c r="F63" s="76">
        <f t="shared" si="6"/>
        <v>0</v>
      </c>
      <c r="G63" s="76">
        <f t="shared" si="7"/>
        <v>0</v>
      </c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</row>
    <row r="64" spans="1:34" x14ac:dyDescent="0.25">
      <c r="A64" s="52"/>
      <c r="B64" s="52"/>
      <c r="C64" s="76">
        <f t="shared" si="4"/>
        <v>0</v>
      </c>
      <c r="D64" s="52"/>
      <c r="E64" s="76">
        <f t="shared" si="5"/>
        <v>0</v>
      </c>
      <c r="F64" s="76">
        <f t="shared" si="6"/>
        <v>0</v>
      </c>
      <c r="G64" s="76">
        <f t="shared" si="7"/>
        <v>0</v>
      </c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</row>
    <row r="65" spans="1:34" x14ac:dyDescent="0.25">
      <c r="A65" s="52"/>
      <c r="B65" s="52"/>
      <c r="C65" s="76">
        <f t="shared" si="4"/>
        <v>0</v>
      </c>
      <c r="D65" s="52"/>
      <c r="E65" s="76">
        <f t="shared" si="5"/>
        <v>0</v>
      </c>
      <c r="F65" s="76">
        <f t="shared" si="6"/>
        <v>0</v>
      </c>
      <c r="G65" s="76">
        <f t="shared" si="7"/>
        <v>0</v>
      </c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</row>
    <row r="66" spans="1:34" x14ac:dyDescent="0.25">
      <c r="A66" s="52"/>
      <c r="B66" s="52"/>
      <c r="C66" s="76">
        <f t="shared" si="4"/>
        <v>0</v>
      </c>
      <c r="D66" s="52"/>
      <c r="E66" s="76">
        <f t="shared" si="5"/>
        <v>0</v>
      </c>
      <c r="F66" s="76">
        <f t="shared" si="6"/>
        <v>0</v>
      </c>
      <c r="G66" s="76">
        <f t="shared" si="7"/>
        <v>0</v>
      </c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</row>
    <row r="67" spans="1:34" x14ac:dyDescent="0.25">
      <c r="A67" s="52"/>
      <c r="B67" s="52"/>
      <c r="C67" s="76">
        <f t="shared" si="4"/>
        <v>0</v>
      </c>
      <c r="D67" s="52"/>
      <c r="E67" s="76">
        <f t="shared" si="5"/>
        <v>0</v>
      </c>
      <c r="F67" s="76">
        <f t="shared" si="6"/>
        <v>0</v>
      </c>
      <c r="G67" s="76">
        <f t="shared" si="7"/>
        <v>0</v>
      </c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</row>
    <row r="68" spans="1:34" x14ac:dyDescent="0.25">
      <c r="A68" s="52"/>
      <c r="B68" s="52"/>
      <c r="C68" s="76">
        <f t="shared" si="4"/>
        <v>0</v>
      </c>
      <c r="D68" s="52"/>
      <c r="E68" s="76">
        <f t="shared" si="5"/>
        <v>0</v>
      </c>
      <c r="F68" s="76">
        <f t="shared" si="6"/>
        <v>0</v>
      </c>
      <c r="G68" s="76">
        <f t="shared" si="7"/>
        <v>0</v>
      </c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</row>
    <row r="69" spans="1:34" x14ac:dyDescent="0.25">
      <c r="A69" s="52"/>
      <c r="B69" s="52"/>
      <c r="C69" s="76">
        <f t="shared" si="4"/>
        <v>0</v>
      </c>
      <c r="D69" s="52"/>
      <c r="E69" s="76">
        <f t="shared" si="5"/>
        <v>0</v>
      </c>
      <c r="F69" s="76">
        <f t="shared" si="6"/>
        <v>0</v>
      </c>
      <c r="G69" s="76">
        <f t="shared" si="7"/>
        <v>0</v>
      </c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</row>
    <row r="70" spans="1:34" x14ac:dyDescent="0.25">
      <c r="A70" s="52"/>
      <c r="B70" s="52"/>
      <c r="C70" s="76">
        <f t="shared" si="4"/>
        <v>0</v>
      </c>
      <c r="D70" s="52"/>
      <c r="E70" s="76">
        <f t="shared" si="5"/>
        <v>0</v>
      </c>
      <c r="F70" s="76">
        <f t="shared" si="6"/>
        <v>0</v>
      </c>
      <c r="G70" s="76">
        <f t="shared" si="7"/>
        <v>0</v>
      </c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</row>
    <row r="71" spans="1:34" x14ac:dyDescent="0.25">
      <c r="A71" s="52"/>
      <c r="B71" s="52"/>
      <c r="C71" s="76">
        <f t="shared" si="4"/>
        <v>0</v>
      </c>
      <c r="D71" s="52"/>
      <c r="E71" s="76">
        <f t="shared" si="5"/>
        <v>0</v>
      </c>
      <c r="F71" s="76">
        <f t="shared" si="6"/>
        <v>0</v>
      </c>
      <c r="G71" s="76">
        <f t="shared" si="7"/>
        <v>0</v>
      </c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</row>
    <row r="72" spans="1:34" x14ac:dyDescent="0.25">
      <c r="A72" s="52"/>
      <c r="B72" s="52"/>
      <c r="C72" s="76">
        <f t="shared" si="4"/>
        <v>0</v>
      </c>
      <c r="D72" s="52"/>
      <c r="E72" s="76">
        <f t="shared" si="5"/>
        <v>0</v>
      </c>
      <c r="F72" s="76">
        <f t="shared" si="6"/>
        <v>0</v>
      </c>
      <c r="G72" s="76">
        <f t="shared" si="7"/>
        <v>0</v>
      </c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</row>
    <row r="73" spans="1:34" x14ac:dyDescent="0.25">
      <c r="A73" s="52"/>
      <c r="B73" s="52"/>
      <c r="C73" s="76">
        <f t="shared" si="4"/>
        <v>0</v>
      </c>
      <c r="D73" s="52"/>
      <c r="E73" s="76">
        <f t="shared" si="5"/>
        <v>0</v>
      </c>
      <c r="F73" s="76">
        <f t="shared" si="6"/>
        <v>0</v>
      </c>
      <c r="G73" s="76">
        <f t="shared" si="7"/>
        <v>0</v>
      </c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</row>
    <row r="74" spans="1:34" x14ac:dyDescent="0.25">
      <c r="A74" s="52"/>
      <c r="B74" s="52"/>
      <c r="C74" s="76">
        <f t="shared" si="4"/>
        <v>0</v>
      </c>
      <c r="D74" s="52"/>
      <c r="E74" s="76">
        <f t="shared" si="5"/>
        <v>0</v>
      </c>
      <c r="F74" s="76">
        <f t="shared" si="6"/>
        <v>0</v>
      </c>
      <c r="G74" s="76">
        <f t="shared" si="7"/>
        <v>0</v>
      </c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</row>
    <row r="75" spans="1:34" x14ac:dyDescent="0.25">
      <c r="A75" s="52"/>
      <c r="B75" s="52"/>
      <c r="C75" s="76">
        <f t="shared" si="4"/>
        <v>0</v>
      </c>
      <c r="D75" s="52"/>
      <c r="E75" s="76">
        <f t="shared" si="5"/>
        <v>0</v>
      </c>
      <c r="F75" s="76">
        <f t="shared" si="6"/>
        <v>0</v>
      </c>
      <c r="G75" s="76">
        <f t="shared" si="7"/>
        <v>0</v>
      </c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</row>
    <row r="76" spans="1:34" x14ac:dyDescent="0.25">
      <c r="A76" s="52"/>
      <c r="B76" s="52"/>
      <c r="C76" s="76">
        <f t="shared" si="4"/>
        <v>0</v>
      </c>
      <c r="D76" s="52"/>
      <c r="E76" s="76">
        <f t="shared" si="5"/>
        <v>0</v>
      </c>
      <c r="F76" s="76">
        <f t="shared" si="6"/>
        <v>0</v>
      </c>
      <c r="G76" s="76">
        <f t="shared" si="7"/>
        <v>0</v>
      </c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</row>
    <row r="77" spans="1:34" x14ac:dyDescent="0.25">
      <c r="A77" s="52"/>
      <c r="B77" s="52"/>
      <c r="C77" s="76">
        <f t="shared" si="4"/>
        <v>0</v>
      </c>
      <c r="D77" s="52"/>
      <c r="E77" s="76">
        <f t="shared" si="5"/>
        <v>0</v>
      </c>
      <c r="F77" s="76">
        <f t="shared" si="6"/>
        <v>0</v>
      </c>
      <c r="G77" s="76">
        <f t="shared" si="7"/>
        <v>0</v>
      </c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</row>
    <row r="78" spans="1:34" x14ac:dyDescent="0.25">
      <c r="A78" s="52"/>
      <c r="B78" s="52"/>
      <c r="C78" s="76">
        <f t="shared" si="4"/>
        <v>0</v>
      </c>
      <c r="D78" s="52"/>
      <c r="E78" s="76">
        <f t="shared" si="5"/>
        <v>0</v>
      </c>
      <c r="F78" s="76">
        <f t="shared" si="6"/>
        <v>0</v>
      </c>
      <c r="G78" s="76">
        <f t="shared" si="7"/>
        <v>0</v>
      </c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</row>
    <row r="79" spans="1:34" x14ac:dyDescent="0.25">
      <c r="A79" s="52"/>
      <c r="B79" s="52"/>
      <c r="C79" s="76">
        <f t="shared" si="4"/>
        <v>0</v>
      </c>
      <c r="D79" s="52"/>
      <c r="E79" s="76">
        <f t="shared" si="5"/>
        <v>0</v>
      </c>
      <c r="F79" s="76">
        <f t="shared" si="6"/>
        <v>0</v>
      </c>
      <c r="G79" s="76">
        <f t="shared" si="7"/>
        <v>0</v>
      </c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</row>
    <row r="80" spans="1:34" x14ac:dyDescent="0.25">
      <c r="A80" s="52"/>
      <c r="B80" s="52"/>
      <c r="C80" s="76">
        <f t="shared" si="4"/>
        <v>0</v>
      </c>
      <c r="D80" s="52"/>
      <c r="E80" s="76">
        <f t="shared" si="5"/>
        <v>0</v>
      </c>
      <c r="F80" s="76">
        <f t="shared" si="6"/>
        <v>0</v>
      </c>
      <c r="G80" s="76">
        <f t="shared" si="7"/>
        <v>0</v>
      </c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</row>
    <row r="81" spans="1:34" x14ac:dyDescent="0.25">
      <c r="A81" s="52"/>
      <c r="B81" s="52"/>
      <c r="C81" s="76">
        <f t="shared" si="4"/>
        <v>0</v>
      </c>
      <c r="D81" s="52"/>
      <c r="E81" s="76">
        <f t="shared" si="5"/>
        <v>0</v>
      </c>
      <c r="F81" s="76">
        <f t="shared" si="6"/>
        <v>0</v>
      </c>
      <c r="G81" s="76">
        <f t="shared" si="7"/>
        <v>0</v>
      </c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</row>
    <row r="82" spans="1:34" x14ac:dyDescent="0.25">
      <c r="A82" s="52"/>
      <c r="B82" s="52"/>
      <c r="C82" s="76">
        <f t="shared" si="4"/>
        <v>0</v>
      </c>
      <c r="D82" s="52"/>
      <c r="E82" s="76">
        <f t="shared" si="5"/>
        <v>0</v>
      </c>
      <c r="F82" s="76">
        <f t="shared" si="6"/>
        <v>0</v>
      </c>
      <c r="G82" s="76">
        <f t="shared" si="7"/>
        <v>0</v>
      </c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</row>
    <row r="83" spans="1:34" x14ac:dyDescent="0.25">
      <c r="A83" s="52"/>
      <c r="B83" s="52"/>
      <c r="C83" s="76">
        <f t="shared" si="4"/>
        <v>0</v>
      </c>
      <c r="D83" s="52"/>
      <c r="E83" s="76">
        <f t="shared" si="5"/>
        <v>0</v>
      </c>
      <c r="F83" s="76">
        <f t="shared" si="6"/>
        <v>0</v>
      </c>
      <c r="G83" s="76">
        <f t="shared" si="7"/>
        <v>0</v>
      </c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</row>
    <row r="84" spans="1:34" x14ac:dyDescent="0.25">
      <c r="A84" s="52"/>
      <c r="B84" s="52"/>
      <c r="C84" s="76">
        <f t="shared" si="4"/>
        <v>0</v>
      </c>
      <c r="D84" s="52"/>
      <c r="E84" s="76">
        <f t="shared" si="5"/>
        <v>0</v>
      </c>
      <c r="F84" s="76">
        <f t="shared" si="6"/>
        <v>0</v>
      </c>
      <c r="G84" s="76">
        <f t="shared" si="7"/>
        <v>0</v>
      </c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</row>
    <row r="85" spans="1:34" x14ac:dyDescent="0.25">
      <c r="A85" s="52"/>
      <c r="B85" s="52"/>
      <c r="C85" s="76">
        <f t="shared" si="4"/>
        <v>0</v>
      </c>
      <c r="D85" s="52"/>
      <c r="E85" s="76">
        <f t="shared" si="5"/>
        <v>0</v>
      </c>
      <c r="F85" s="76">
        <f t="shared" si="6"/>
        <v>0</v>
      </c>
      <c r="G85" s="76">
        <f t="shared" si="7"/>
        <v>0</v>
      </c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</row>
    <row r="86" spans="1:34" x14ac:dyDescent="0.25">
      <c r="A86" s="52"/>
      <c r="B86" s="52"/>
      <c r="C86" s="76">
        <f t="shared" si="4"/>
        <v>0</v>
      </c>
      <c r="D86" s="52"/>
      <c r="E86" s="76">
        <f t="shared" si="5"/>
        <v>0</v>
      </c>
      <c r="F86" s="76">
        <f t="shared" si="6"/>
        <v>0</v>
      </c>
      <c r="G86" s="76">
        <f t="shared" si="7"/>
        <v>0</v>
      </c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</row>
    <row r="87" spans="1:34" x14ac:dyDescent="0.25">
      <c r="A87" s="52"/>
      <c r="B87" s="52"/>
      <c r="C87" s="76">
        <f t="shared" si="4"/>
        <v>0</v>
      </c>
      <c r="D87" s="52"/>
      <c r="E87" s="76">
        <f t="shared" si="5"/>
        <v>0</v>
      </c>
      <c r="F87" s="76">
        <f t="shared" si="6"/>
        <v>0</v>
      </c>
      <c r="G87" s="76">
        <f t="shared" si="7"/>
        <v>0</v>
      </c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</row>
    <row r="88" spans="1:34" x14ac:dyDescent="0.25">
      <c r="A88" s="52"/>
      <c r="B88" s="52"/>
      <c r="C88" s="76">
        <f t="shared" si="4"/>
        <v>0</v>
      </c>
      <c r="D88" s="52"/>
      <c r="E88" s="76">
        <f t="shared" si="5"/>
        <v>0</v>
      </c>
      <c r="F88" s="76">
        <f t="shared" si="6"/>
        <v>0</v>
      </c>
      <c r="G88" s="76">
        <f t="shared" si="7"/>
        <v>0</v>
      </c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</row>
    <row r="89" spans="1:34" x14ac:dyDescent="0.25">
      <c r="A89" s="52"/>
      <c r="B89" s="52"/>
      <c r="C89" s="76">
        <f t="shared" si="4"/>
        <v>0</v>
      </c>
      <c r="D89" s="52"/>
      <c r="E89" s="76">
        <f t="shared" si="5"/>
        <v>0</v>
      </c>
      <c r="F89" s="76">
        <f t="shared" si="6"/>
        <v>0</v>
      </c>
      <c r="G89" s="76">
        <f t="shared" si="7"/>
        <v>0</v>
      </c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</row>
    <row r="90" spans="1:34" x14ac:dyDescent="0.25">
      <c r="A90" s="52"/>
      <c r="B90" s="52"/>
      <c r="C90" s="76">
        <f t="shared" si="4"/>
        <v>0</v>
      </c>
      <c r="D90" s="52"/>
      <c r="E90" s="76">
        <f t="shared" si="5"/>
        <v>0</v>
      </c>
      <c r="F90" s="76">
        <f t="shared" si="6"/>
        <v>0</v>
      </c>
      <c r="G90" s="76">
        <f t="shared" si="7"/>
        <v>0</v>
      </c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</row>
    <row r="91" spans="1:34" x14ac:dyDescent="0.25">
      <c r="A91" s="52"/>
      <c r="B91" s="52"/>
      <c r="C91" s="76">
        <f t="shared" si="4"/>
        <v>0</v>
      </c>
      <c r="D91" s="52"/>
      <c r="E91" s="76">
        <f t="shared" si="5"/>
        <v>0</v>
      </c>
      <c r="F91" s="76">
        <f t="shared" si="6"/>
        <v>0</v>
      </c>
      <c r="G91" s="76">
        <f t="shared" si="7"/>
        <v>0</v>
      </c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</row>
    <row r="92" spans="1:34" x14ac:dyDescent="0.25">
      <c r="A92" s="52"/>
      <c r="B92" s="52"/>
      <c r="C92" s="76">
        <f t="shared" si="4"/>
        <v>0</v>
      </c>
      <c r="D92" s="52"/>
      <c r="E92" s="76">
        <f t="shared" si="5"/>
        <v>0</v>
      </c>
      <c r="F92" s="76">
        <f t="shared" si="6"/>
        <v>0</v>
      </c>
      <c r="G92" s="76">
        <f t="shared" si="7"/>
        <v>0</v>
      </c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</row>
    <row r="93" spans="1:34" x14ac:dyDescent="0.25">
      <c r="A93" s="52"/>
      <c r="B93" s="52"/>
      <c r="C93" s="76">
        <f t="shared" si="4"/>
        <v>0</v>
      </c>
      <c r="D93" s="52"/>
      <c r="E93" s="76">
        <f t="shared" si="5"/>
        <v>0</v>
      </c>
      <c r="F93" s="76">
        <f t="shared" si="6"/>
        <v>0</v>
      </c>
      <c r="G93" s="76">
        <f t="shared" si="7"/>
        <v>0</v>
      </c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</row>
    <row r="94" spans="1:34" x14ac:dyDescent="0.25">
      <c r="A94" s="52"/>
      <c r="B94" s="52"/>
      <c r="C94" s="76">
        <f t="shared" si="4"/>
        <v>0</v>
      </c>
      <c r="D94" s="52"/>
      <c r="E94" s="76">
        <f t="shared" si="5"/>
        <v>0</v>
      </c>
      <c r="F94" s="76">
        <f t="shared" si="6"/>
        <v>0</v>
      </c>
      <c r="G94" s="76">
        <f t="shared" si="7"/>
        <v>0</v>
      </c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</row>
    <row r="95" spans="1:34" x14ac:dyDescent="0.25">
      <c r="A95" s="52"/>
      <c r="B95" s="52"/>
      <c r="C95" s="76">
        <f t="shared" si="4"/>
        <v>0</v>
      </c>
      <c r="D95" s="52"/>
      <c r="E95" s="76">
        <f t="shared" si="5"/>
        <v>0</v>
      </c>
      <c r="F95" s="76">
        <f t="shared" si="6"/>
        <v>0</v>
      </c>
      <c r="G95" s="76">
        <f t="shared" si="7"/>
        <v>0</v>
      </c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</row>
    <row r="96" spans="1:34" x14ac:dyDescent="0.25">
      <c r="A96" s="52"/>
      <c r="B96" s="52"/>
      <c r="C96" s="76">
        <f t="shared" si="4"/>
        <v>0</v>
      </c>
      <c r="D96" s="52"/>
      <c r="E96" s="76">
        <f t="shared" si="5"/>
        <v>0</v>
      </c>
      <c r="F96" s="76">
        <f t="shared" si="6"/>
        <v>0</v>
      </c>
      <c r="G96" s="76">
        <f t="shared" si="7"/>
        <v>0</v>
      </c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</row>
    <row r="97" spans="1:34" x14ac:dyDescent="0.25">
      <c r="A97" s="52"/>
      <c r="B97" s="52"/>
      <c r="C97" s="76">
        <f t="shared" si="4"/>
        <v>0</v>
      </c>
      <c r="D97" s="52"/>
      <c r="E97" s="76">
        <f t="shared" si="5"/>
        <v>0</v>
      </c>
      <c r="F97" s="76">
        <f t="shared" si="6"/>
        <v>0</v>
      </c>
      <c r="G97" s="76">
        <f t="shared" si="7"/>
        <v>0</v>
      </c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</row>
    <row r="98" spans="1:34" x14ac:dyDescent="0.25">
      <c r="A98" s="52"/>
      <c r="B98" s="52"/>
      <c r="C98" s="76">
        <f t="shared" si="4"/>
        <v>0</v>
      </c>
      <c r="D98" s="52"/>
      <c r="E98" s="76">
        <f t="shared" si="5"/>
        <v>0</v>
      </c>
      <c r="F98" s="76">
        <f t="shared" si="6"/>
        <v>0</v>
      </c>
      <c r="G98" s="76">
        <f t="shared" si="7"/>
        <v>0</v>
      </c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</row>
    <row r="99" spans="1:34" x14ac:dyDescent="0.25">
      <c r="A99" s="52"/>
      <c r="B99" s="52"/>
      <c r="C99" s="76">
        <f t="shared" si="4"/>
        <v>0</v>
      </c>
      <c r="D99" s="52"/>
      <c r="E99" s="76">
        <f t="shared" si="5"/>
        <v>0</v>
      </c>
      <c r="F99" s="76">
        <f t="shared" si="6"/>
        <v>0</v>
      </c>
      <c r="G99" s="76">
        <f t="shared" si="7"/>
        <v>0</v>
      </c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</row>
    <row r="100" spans="1:34" x14ac:dyDescent="0.25">
      <c r="A100" s="52"/>
      <c r="B100" s="52"/>
      <c r="C100" s="76">
        <f t="shared" si="4"/>
        <v>0</v>
      </c>
      <c r="D100" s="52"/>
      <c r="E100" s="76">
        <f t="shared" si="5"/>
        <v>0</v>
      </c>
      <c r="F100" s="76">
        <f t="shared" si="6"/>
        <v>0</v>
      </c>
      <c r="G100" s="76">
        <f t="shared" si="7"/>
        <v>0</v>
      </c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</row>
    <row r="101" spans="1:34" x14ac:dyDescent="0.25">
      <c r="A101" s="52"/>
      <c r="B101" s="52"/>
      <c r="C101" s="76">
        <f t="shared" si="4"/>
        <v>0</v>
      </c>
      <c r="D101" s="52"/>
      <c r="E101" s="76">
        <f t="shared" si="5"/>
        <v>0</v>
      </c>
      <c r="F101" s="76">
        <f t="shared" si="6"/>
        <v>0</v>
      </c>
      <c r="G101" s="76">
        <f t="shared" si="7"/>
        <v>0</v>
      </c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</row>
    <row r="102" spans="1:34" x14ac:dyDescent="0.25">
      <c r="A102" s="52"/>
      <c r="B102" s="52"/>
      <c r="C102" s="76">
        <f t="shared" si="4"/>
        <v>0</v>
      </c>
      <c r="D102" s="52"/>
      <c r="E102" s="76">
        <f t="shared" si="5"/>
        <v>0</v>
      </c>
      <c r="F102" s="76">
        <f t="shared" si="6"/>
        <v>0</v>
      </c>
      <c r="G102" s="76">
        <f t="shared" si="7"/>
        <v>0</v>
      </c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</row>
    <row r="103" spans="1:34" x14ac:dyDescent="0.25">
      <c r="A103" s="52"/>
      <c r="B103" s="52"/>
      <c r="C103" s="76">
        <f t="shared" si="4"/>
        <v>0</v>
      </c>
      <c r="D103" s="52"/>
      <c r="E103" s="76">
        <f t="shared" si="5"/>
        <v>0</v>
      </c>
      <c r="F103" s="76">
        <f t="shared" si="6"/>
        <v>0</v>
      </c>
      <c r="G103" s="76">
        <f t="shared" si="7"/>
        <v>0</v>
      </c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</row>
    <row r="104" spans="1:34" x14ac:dyDescent="0.25">
      <c r="A104" s="52"/>
      <c r="B104" s="52"/>
      <c r="C104" s="76">
        <f t="shared" si="4"/>
        <v>0</v>
      </c>
      <c r="D104" s="52"/>
      <c r="E104" s="76">
        <f t="shared" si="5"/>
        <v>0</v>
      </c>
      <c r="F104" s="76">
        <f t="shared" si="6"/>
        <v>0</v>
      </c>
      <c r="G104" s="76">
        <f t="shared" si="7"/>
        <v>0</v>
      </c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</row>
    <row r="105" spans="1:34" x14ac:dyDescent="0.25">
      <c r="A105" s="52"/>
      <c r="B105" s="52"/>
      <c r="C105" s="76">
        <f t="shared" si="4"/>
        <v>0</v>
      </c>
      <c r="D105" s="52"/>
      <c r="E105" s="76">
        <f t="shared" si="5"/>
        <v>0</v>
      </c>
      <c r="F105" s="76">
        <f t="shared" si="6"/>
        <v>0</v>
      </c>
      <c r="G105" s="76">
        <f t="shared" si="7"/>
        <v>0</v>
      </c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</row>
    <row r="106" spans="1:34" x14ac:dyDescent="0.25">
      <c r="A106" s="52"/>
      <c r="B106" s="52"/>
      <c r="C106" s="76">
        <f t="shared" si="4"/>
        <v>0</v>
      </c>
      <c r="D106" s="52"/>
      <c r="E106" s="76">
        <f t="shared" si="5"/>
        <v>0</v>
      </c>
      <c r="F106" s="76">
        <f t="shared" si="6"/>
        <v>0</v>
      </c>
      <c r="G106" s="76">
        <f t="shared" si="7"/>
        <v>0</v>
      </c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</row>
    <row r="107" spans="1:34" x14ac:dyDescent="0.25">
      <c r="A107" s="52"/>
      <c r="B107" s="52"/>
      <c r="C107" s="76">
        <f t="shared" si="4"/>
        <v>0</v>
      </c>
      <c r="D107" s="52"/>
      <c r="E107" s="76">
        <f t="shared" si="5"/>
        <v>0</v>
      </c>
      <c r="F107" s="76">
        <f t="shared" si="6"/>
        <v>0</v>
      </c>
      <c r="G107" s="76">
        <f t="shared" si="7"/>
        <v>0</v>
      </c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</row>
    <row r="108" spans="1:34" x14ac:dyDescent="0.25">
      <c r="A108" s="52"/>
      <c r="B108" s="52"/>
      <c r="C108" s="76">
        <f t="shared" si="4"/>
        <v>0</v>
      </c>
      <c r="D108" s="52"/>
      <c r="E108" s="76">
        <f t="shared" si="5"/>
        <v>0</v>
      </c>
      <c r="F108" s="76">
        <f t="shared" si="6"/>
        <v>0</v>
      </c>
      <c r="G108" s="76">
        <f t="shared" si="7"/>
        <v>0</v>
      </c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</row>
    <row r="109" spans="1:34" ht="15.75" thickBot="1" x14ac:dyDescent="0.3">
      <c r="A109" s="52"/>
      <c r="B109" s="52"/>
      <c r="C109" s="76">
        <f t="shared" si="4"/>
        <v>0</v>
      </c>
      <c r="D109" s="52"/>
      <c r="E109" s="76">
        <f t="shared" si="5"/>
        <v>0</v>
      </c>
      <c r="F109" s="76">
        <f t="shared" si="6"/>
        <v>0</v>
      </c>
      <c r="G109" s="76">
        <f t="shared" si="7"/>
        <v>0</v>
      </c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</row>
    <row r="110" spans="1:34" s="1" customFormat="1" ht="15.75" thickBot="1" x14ac:dyDescent="0.3">
      <c r="A110" s="65" t="s">
        <v>7</v>
      </c>
      <c r="B110" s="66">
        <f>SUM(B4:B109)</f>
        <v>15</v>
      </c>
      <c r="C110" s="66">
        <f>SUM(C4:C109)</f>
        <v>14019</v>
      </c>
      <c r="D110" s="66">
        <f>SUM(D4:D109)</f>
        <v>8100</v>
      </c>
      <c r="E110" s="67">
        <f>SUM(E4:E109)</f>
        <v>1762.5</v>
      </c>
      <c r="F110" s="68"/>
      <c r="G110" s="68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</row>
    <row r="111" spans="1:34" ht="30" x14ac:dyDescent="0.25">
      <c r="A111" s="50"/>
      <c r="B111" s="69" t="s">
        <v>57</v>
      </c>
      <c r="C111" s="50" t="s">
        <v>58</v>
      </c>
      <c r="D111" s="50" t="s">
        <v>59</v>
      </c>
      <c r="E111" s="70" t="s">
        <v>51</v>
      </c>
      <c r="F111" s="70" t="s">
        <v>50</v>
      </c>
      <c r="G111" s="70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</row>
    <row r="112" spans="1:34" x14ac:dyDescent="0.25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</row>
    <row r="113" spans="1:34" x14ac:dyDescent="0.25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</row>
    <row r="114" spans="1:34" x14ac:dyDescent="0.25">
      <c r="A114" s="4" t="str">
        <f>'Total Fees and Charges'!A36</f>
        <v>EMA Factor available</v>
      </c>
      <c r="B114" s="13"/>
      <c r="C114" s="13"/>
      <c r="D114" s="71">
        <f>'Total Fees and Charges'!G36</f>
        <v>12060</v>
      </c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</row>
    <row r="115" spans="1:34" x14ac:dyDescent="0.25">
      <c r="A115" s="4" t="s">
        <v>69</v>
      </c>
      <c r="B115" s="13"/>
      <c r="C115" s="13"/>
      <c r="D115" s="71">
        <f>D110</f>
        <v>8100</v>
      </c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F115" s="13"/>
      <c r="AG115" s="13"/>
      <c r="AH115" s="13"/>
    </row>
    <row r="116" spans="1:34" ht="15.75" thickBot="1" x14ac:dyDescent="0.3">
      <c r="A116" s="4" t="s">
        <v>70</v>
      </c>
      <c r="B116" s="13"/>
      <c r="C116" s="13"/>
      <c r="D116" s="72">
        <f>'Non EMA Concession eligible'!D45</f>
        <v>3600</v>
      </c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F116" s="13"/>
      <c r="AG116" s="13"/>
      <c r="AH116" s="13"/>
    </row>
    <row r="117" spans="1:34" ht="15.75" thickBot="1" x14ac:dyDescent="0.3">
      <c r="A117" s="4" t="s">
        <v>63</v>
      </c>
      <c r="B117" s="13"/>
      <c r="C117" s="13"/>
      <c r="D117" s="73">
        <f>D114-(D115+D116)</f>
        <v>360</v>
      </c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F117" s="13"/>
      <c r="AG117" s="13"/>
      <c r="AH117" s="13"/>
    </row>
    <row r="118" spans="1:34" x14ac:dyDescent="0.25">
      <c r="A118" s="13"/>
      <c r="B118" s="13"/>
      <c r="C118" s="13"/>
      <c r="D118" s="50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F118" s="13"/>
      <c r="AG118" s="13"/>
      <c r="AH118" s="13"/>
    </row>
    <row r="119" spans="1:34" x14ac:dyDescent="0.25">
      <c r="A119" s="4" t="s">
        <v>71</v>
      </c>
      <c r="B119" s="13"/>
      <c r="C119" s="13"/>
      <c r="D119" s="74">
        <f>D115/D114</f>
        <v>0.67164179104477617</v>
      </c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F119" s="13"/>
      <c r="AG119" s="13"/>
      <c r="AH119" s="13"/>
    </row>
    <row r="120" spans="1:34" x14ac:dyDescent="0.25">
      <c r="A120" s="4" t="s">
        <v>72</v>
      </c>
      <c r="B120" s="13"/>
      <c r="C120" s="13"/>
      <c r="D120" s="74">
        <f>D116/D114</f>
        <v>0.29850746268656714</v>
      </c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F120" s="13"/>
      <c r="AG120" s="13"/>
      <c r="AH120" s="13"/>
    </row>
    <row r="121" spans="1:34" x14ac:dyDescent="0.25">
      <c r="A121" s="4" t="s">
        <v>73</v>
      </c>
      <c r="B121" s="13"/>
      <c r="C121" s="63">
        <f>SUM(D115:D116)</f>
        <v>11700</v>
      </c>
      <c r="D121" s="74">
        <f>C121/D114</f>
        <v>0.97014925373134331</v>
      </c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F121" s="13"/>
      <c r="AG121" s="13"/>
      <c r="AH121" s="13"/>
    </row>
    <row r="122" spans="1:34" x14ac:dyDescent="0.25">
      <c r="A122" s="13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F122" s="13"/>
      <c r="AG122" s="13"/>
      <c r="AH122" s="13"/>
    </row>
    <row r="123" spans="1:34" x14ac:dyDescent="0.25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F123" s="13"/>
      <c r="AG123" s="13"/>
      <c r="AH123" s="13"/>
    </row>
  </sheetData>
  <sheetProtection password="CDFE" sheet="1" objects="1" scenarios="1"/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I366"/>
  <sheetViews>
    <sheetView topLeftCell="A19" workbookViewId="0">
      <selection activeCell="I37" sqref="I37"/>
    </sheetView>
  </sheetViews>
  <sheetFormatPr defaultRowHeight="15" x14ac:dyDescent="0.25"/>
  <cols>
    <col min="1" max="1" width="26.140625" customWidth="1"/>
    <col min="2" max="2" width="15.42578125" customWidth="1"/>
    <col min="3" max="3" width="16.85546875" customWidth="1"/>
    <col min="4" max="6" width="12.140625" customWidth="1"/>
    <col min="12" max="12" width="10.140625" customWidth="1"/>
    <col min="25" max="26" width="7.85546875" customWidth="1"/>
  </cols>
  <sheetData>
    <row r="1" spans="1:35" ht="15.75" thickBot="1" x14ac:dyDescent="0.3">
      <c r="A1" s="13" t="s">
        <v>52</v>
      </c>
      <c r="B1" s="13"/>
      <c r="C1" s="13"/>
      <c r="D1" s="51">
        <v>117.5</v>
      </c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</row>
    <row r="2" spans="1:35" ht="60" x14ac:dyDescent="0.25">
      <c r="A2" s="52"/>
      <c r="B2" s="52"/>
      <c r="C2" s="52"/>
      <c r="D2" s="53" t="s">
        <v>49</v>
      </c>
      <c r="E2" s="53" t="s">
        <v>50</v>
      </c>
      <c r="F2" s="53" t="s">
        <v>64</v>
      </c>
      <c r="G2" s="54" t="s">
        <v>0</v>
      </c>
      <c r="H2" s="54" t="s">
        <v>1</v>
      </c>
      <c r="I2" s="54" t="s">
        <v>2</v>
      </c>
      <c r="J2" s="54" t="s">
        <v>3</v>
      </c>
      <c r="K2" s="54" t="s">
        <v>8</v>
      </c>
      <c r="L2" s="15" t="s">
        <v>45</v>
      </c>
      <c r="M2" s="15" t="s">
        <v>46</v>
      </c>
      <c r="N2" s="15" t="s">
        <v>20</v>
      </c>
      <c r="O2" s="15" t="s">
        <v>21</v>
      </c>
      <c r="P2" s="54" t="s">
        <v>31</v>
      </c>
      <c r="Q2" s="54" t="s">
        <v>32</v>
      </c>
      <c r="R2" s="54" t="s">
        <v>33</v>
      </c>
      <c r="S2" s="54" t="s">
        <v>34</v>
      </c>
      <c r="T2" s="54" t="s">
        <v>35</v>
      </c>
      <c r="U2" s="54" t="s">
        <v>36</v>
      </c>
      <c r="V2" s="54" t="s">
        <v>37</v>
      </c>
      <c r="W2" s="54" t="s">
        <v>17</v>
      </c>
      <c r="X2" s="54" t="s">
        <v>18</v>
      </c>
      <c r="Y2" s="54" t="s">
        <v>19</v>
      </c>
      <c r="Z2" s="54" t="s">
        <v>22</v>
      </c>
      <c r="AA2" s="54" t="s">
        <v>25</v>
      </c>
      <c r="AB2" s="54" t="s">
        <v>23</v>
      </c>
      <c r="AC2" s="54" t="s">
        <v>26</v>
      </c>
      <c r="AD2" s="54" t="s">
        <v>27</v>
      </c>
      <c r="AE2" s="54" t="s">
        <v>28</v>
      </c>
      <c r="AF2" s="54" t="s">
        <v>29</v>
      </c>
      <c r="AG2" s="54" t="s">
        <v>30</v>
      </c>
      <c r="AH2" s="3" t="s">
        <v>38</v>
      </c>
      <c r="AI2" s="3"/>
    </row>
    <row r="3" spans="1:35" ht="30" x14ac:dyDescent="0.25">
      <c r="A3" s="55" t="s">
        <v>47</v>
      </c>
      <c r="B3" s="53" t="s">
        <v>44</v>
      </c>
      <c r="C3" s="52" t="s">
        <v>48</v>
      </c>
      <c r="D3" s="52"/>
      <c r="E3" s="52"/>
      <c r="F3" s="52">
        <v>20</v>
      </c>
      <c r="G3" s="77">
        <f>'Total Fees and Charges'!B3</f>
        <v>0</v>
      </c>
      <c r="H3" s="77">
        <f>'Total Fees and Charges'!B4</f>
        <v>1000</v>
      </c>
      <c r="I3" s="77">
        <f>'Total Fees and Charges'!B5</f>
        <v>1250</v>
      </c>
      <c r="J3" s="77">
        <f>'Total Fees and Charges'!B6</f>
        <v>1500</v>
      </c>
      <c r="K3" s="77">
        <f>'Total Fees and Charges'!B7</f>
        <v>1500</v>
      </c>
      <c r="L3" s="56">
        <v>100</v>
      </c>
      <c r="M3" s="54">
        <v>25</v>
      </c>
      <c r="N3" s="56"/>
      <c r="O3" s="56"/>
      <c r="P3" s="75">
        <f>'Total Fees and Charges'!B12</f>
        <v>100</v>
      </c>
      <c r="Q3" s="75">
        <f>'Total Fees and Charges'!B13</f>
        <v>110</v>
      </c>
      <c r="R3" s="75">
        <f>'Total Fees and Charges'!B14</f>
        <v>120</v>
      </c>
      <c r="S3" s="75">
        <f>'Total Fees and Charges'!B15</f>
        <v>130</v>
      </c>
      <c r="T3" s="75">
        <f>'Total Fees and Charges'!B16</f>
        <v>140</v>
      </c>
      <c r="U3" s="75">
        <f>'Total Fees and Charges'!B17</f>
        <v>150</v>
      </c>
      <c r="V3" s="75">
        <f>'Total Fees and Charges'!B18</f>
        <v>160</v>
      </c>
      <c r="W3" s="75">
        <f>'Total Fees and Charges'!B19</f>
        <v>300</v>
      </c>
      <c r="X3" s="75">
        <f>'Total Fees and Charges'!B20</f>
        <v>25</v>
      </c>
      <c r="Y3" s="75">
        <f>'Total Fees and Charges'!B21</f>
        <v>50</v>
      </c>
      <c r="Z3" s="75">
        <f>'Total Fees and Charges'!B22</f>
        <v>100</v>
      </c>
      <c r="AA3" s="75">
        <f>'Total Fees and Charges'!B23</f>
        <v>30</v>
      </c>
      <c r="AB3" s="75">
        <f>'Total Fees and Charges'!B24</f>
        <v>250</v>
      </c>
      <c r="AC3" s="75">
        <f>'Total Fees and Charges'!B25</f>
        <v>15</v>
      </c>
      <c r="AD3" s="75">
        <f>'Total Fees and Charges'!B26</f>
        <v>10</v>
      </c>
      <c r="AE3" s="75">
        <f>'Total Fees and Charges'!B27</f>
        <v>1</v>
      </c>
      <c r="AF3" s="75">
        <f>'Total Fees and Charges'!B28</f>
        <v>2</v>
      </c>
      <c r="AG3" s="75">
        <f>'Total Fees and Charges'!B29</f>
        <v>3</v>
      </c>
      <c r="AH3" s="75">
        <f>'Total Fees and Charges'!B30</f>
        <v>4</v>
      </c>
      <c r="AI3" s="3"/>
    </row>
    <row r="4" spans="1:35" x14ac:dyDescent="0.25">
      <c r="A4" s="55" t="s">
        <v>54</v>
      </c>
      <c r="B4" s="52">
        <v>4</v>
      </c>
      <c r="C4" s="76">
        <f>($G$3*G4)+($H$3*H4)+($I$3*I4)+($J$3*J4)+($K$3*K4)+($L$3*L4)+($M$3*M4)+($N$3*N4)+($O$3*O4)+($P$3*P4)+($Q$3*Q4)+($R$4*R4)+($S$3*S4)+($T$3*T4)+($U$3*U4)+($V$3*V4)+($W$3*W4)+($X$3*X4)+($Y$3*Y4)+($Z$3*Z4)+($AA$3*AA4)+($AB$3*AB4)+($AC$3*AC4)+($AD$3*AD4)+($AE$3*AE4)+($AF$3*AF4)+($AG$3*AG4)+($AH$3*AH4)</f>
        <v>3321</v>
      </c>
      <c r="D4" s="52">
        <v>2000</v>
      </c>
      <c r="E4" s="76">
        <f>C4-D4</f>
        <v>1321</v>
      </c>
      <c r="F4" s="76">
        <f t="shared" ref="F4:F40" si="0">E4/$F$3</f>
        <v>66.05</v>
      </c>
      <c r="G4" s="13"/>
      <c r="H4" s="13"/>
      <c r="I4" s="13"/>
      <c r="J4" s="13"/>
      <c r="K4" s="13">
        <v>1</v>
      </c>
      <c r="L4" s="13">
        <v>1</v>
      </c>
      <c r="M4" s="13">
        <v>3</v>
      </c>
      <c r="N4" s="13"/>
      <c r="O4" s="13"/>
      <c r="P4" s="13">
        <v>1</v>
      </c>
      <c r="Q4" s="13"/>
      <c r="R4" s="13">
        <v>1</v>
      </c>
      <c r="S4" s="13"/>
      <c r="T4" s="13">
        <v>1</v>
      </c>
      <c r="U4" s="13"/>
      <c r="V4" s="13">
        <v>1</v>
      </c>
      <c r="W4" s="13">
        <v>2</v>
      </c>
      <c r="X4" s="13">
        <v>1</v>
      </c>
      <c r="Y4" s="13">
        <v>1</v>
      </c>
      <c r="Z4" s="13">
        <v>2</v>
      </c>
      <c r="AA4" s="13">
        <v>2</v>
      </c>
      <c r="AB4" s="13">
        <v>1</v>
      </c>
      <c r="AC4" s="13">
        <v>4</v>
      </c>
      <c r="AD4" s="13"/>
      <c r="AE4" s="13"/>
      <c r="AF4" s="13"/>
      <c r="AG4" s="13"/>
    </row>
    <row r="5" spans="1:35" x14ac:dyDescent="0.25">
      <c r="A5" s="55" t="s">
        <v>55</v>
      </c>
      <c r="B5" s="57">
        <v>2</v>
      </c>
      <c r="C5" s="76">
        <f>($G$3*G5)+($H$3*H5)+($I$3*I5)+($J$3*J5)+($K$3*K5)+($L$3*L5)+($M$3*M5)+($N$3*N5)+($O$3*O5)+($P$3*P5)+($Q$3*Q5)+($R$4*R5)+($S$3*S5)+($T$3*T5)+($U$3*U5)+($V$3*V5)+($W$3*W5)+($X$3*X5)+($Y$3*Y5)+($Z$3*Z5)+($AA$3*AA5)+($AB$3*AB5)+($AC$3*AC5)+($AD$3*AD5)+($AE$3*AE5)+($AF$3*AF5)+($AG$3*AG5)+($AH$3*AH5)</f>
        <v>1791</v>
      </c>
      <c r="D5" s="52">
        <v>600</v>
      </c>
      <c r="E5" s="76">
        <f t="shared" ref="E5:E40" si="1">C5-D5</f>
        <v>1191</v>
      </c>
      <c r="F5" s="76">
        <f t="shared" si="0"/>
        <v>59.55</v>
      </c>
      <c r="G5" s="13"/>
      <c r="H5" s="13"/>
      <c r="I5" s="13">
        <v>1</v>
      </c>
      <c r="J5" s="13"/>
      <c r="K5" s="13"/>
      <c r="L5" s="13">
        <v>1</v>
      </c>
      <c r="M5" s="13">
        <v>1</v>
      </c>
      <c r="N5" s="13"/>
      <c r="O5" s="13"/>
      <c r="P5" s="13">
        <v>1</v>
      </c>
      <c r="Q5" s="13"/>
      <c r="R5" s="13">
        <v>1</v>
      </c>
      <c r="S5" s="13"/>
      <c r="T5" s="13">
        <v>1</v>
      </c>
      <c r="U5" s="13"/>
      <c r="V5" s="13"/>
      <c r="W5" s="13"/>
      <c r="X5" s="13">
        <v>1</v>
      </c>
      <c r="Y5" s="13">
        <v>1</v>
      </c>
      <c r="Z5" s="13">
        <v>1</v>
      </c>
      <c r="AA5" s="13"/>
      <c r="AB5" s="13"/>
      <c r="AC5" s="13"/>
      <c r="AD5" s="13"/>
      <c r="AE5" s="13"/>
      <c r="AF5" s="13"/>
      <c r="AG5" s="13"/>
    </row>
    <row r="6" spans="1:35" x14ac:dyDescent="0.25">
      <c r="A6" s="55" t="s">
        <v>56</v>
      </c>
      <c r="B6" s="57">
        <v>1</v>
      </c>
      <c r="C6" s="76">
        <f>($G$3*G6)+($H$3*H6)+($I$3*I6)+($J$3*J6)+($K$3*K6)+($L$3*L6)+($M$3*M6)+($N$3*N6)+($O$3*O6)+($P$3*P6)+($Q$3*Q6)+($R$4*R6)+($S$3*S6)+($T$3*T6)+($U$3*U6)+($V$3*V6)+($W$3*W6)+($X$3*X6)+($Y$3*Y6)+($Z$3*Z6)+($AA$3*AA6)+($AB$3*AB6)+($AC$3*AC6)+($AD$3*AD6)+($AE$3*AE6)+($AF$3*AF6)+($AG$3*AG6)+($AH$3*AH6)</f>
        <v>1375</v>
      </c>
      <c r="D6" s="52">
        <v>1000</v>
      </c>
      <c r="E6" s="76">
        <f t="shared" si="1"/>
        <v>375</v>
      </c>
      <c r="F6" s="76">
        <f t="shared" si="0"/>
        <v>18.75</v>
      </c>
      <c r="G6" s="13"/>
      <c r="H6" s="13">
        <v>1</v>
      </c>
      <c r="I6" s="13"/>
      <c r="J6" s="13"/>
      <c r="K6" s="13"/>
      <c r="L6" s="13">
        <v>1</v>
      </c>
      <c r="M6" s="13"/>
      <c r="N6" s="13"/>
      <c r="O6" s="13"/>
      <c r="P6" s="13">
        <v>1</v>
      </c>
      <c r="Q6" s="13"/>
      <c r="R6" s="13"/>
      <c r="S6" s="13"/>
      <c r="T6" s="13"/>
      <c r="U6" s="13"/>
      <c r="V6" s="13"/>
      <c r="W6" s="13"/>
      <c r="X6" s="13">
        <v>1</v>
      </c>
      <c r="Y6" s="13">
        <v>1</v>
      </c>
      <c r="Z6" s="13">
        <v>1</v>
      </c>
      <c r="AA6" s="13"/>
      <c r="AB6" s="13"/>
      <c r="AC6" s="13"/>
      <c r="AD6" s="13"/>
      <c r="AE6" s="13"/>
      <c r="AF6" s="13"/>
      <c r="AG6" s="13"/>
    </row>
    <row r="7" spans="1:35" x14ac:dyDescent="0.25">
      <c r="A7" s="55" t="s">
        <v>60</v>
      </c>
      <c r="B7" s="57"/>
      <c r="C7" s="76">
        <f>($G$3*G7)+($H$3*H7)+($I$3*I7)+($J$3*J7)+($K$3*K7)+($L$3*L7)+($M$3*M7)+($N$3*N7)+($O$3*O7)+($P$3*P7)+($Q$3*Q7)+($R$4*R7)+($S$3*S7)+($T$3*T7)+($U$3*U7)+($V$3*V7)+($W$3*W7)+($X$3*X7)+($Y$3*Y7)+($Z$3*Z7)+($AA$3*AA7)+($AB$3*AB7)+($AC$3*AC7)+($AD$3*AD7)+($AE$3*AE7)+($AF$3*AF7)+($AG$3*AG7)+($AH$3*AH7)</f>
        <v>0</v>
      </c>
      <c r="D7" s="52"/>
      <c r="E7" s="76">
        <f t="shared" si="1"/>
        <v>0</v>
      </c>
      <c r="F7" s="76">
        <f t="shared" si="0"/>
        <v>0</v>
      </c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</row>
    <row r="8" spans="1:35" x14ac:dyDescent="0.25">
      <c r="A8" s="55" t="s">
        <v>61</v>
      </c>
      <c r="B8" s="57"/>
      <c r="C8" s="76">
        <f>($G$3*G8)+($H$3*H8)+($I$3*I8)+($J$3*J8)+($K$3*K8)+($L$3*L8)+($M$3*M8)+($N$3*N8)+($O$3*O8)+($P$3*P8)+($Q$3*Q8)+($R$4*R8)+($S$3*S8)+($T$3*T8)+($U$3*U8)+($V$3*V8)+($W$3*W8)+($X$3*X8)+($Y$3*Y8)+($Z$3*Z8)+($AA$3*AA8)+($AB$3*AB8)+($AC$3*AC8)+($AD$3*AD8)+($AE$3*AE8)+($AF$3*AF8)+($AG$3*AG8)+($AH$3*AH8)</f>
        <v>0</v>
      </c>
      <c r="D8" s="52"/>
      <c r="E8" s="76">
        <f t="shared" si="1"/>
        <v>0</v>
      </c>
      <c r="F8" s="76">
        <f t="shared" si="0"/>
        <v>0</v>
      </c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</row>
    <row r="9" spans="1:35" x14ac:dyDescent="0.25">
      <c r="A9" s="55"/>
      <c r="B9" s="57"/>
      <c r="C9" s="76">
        <f t="shared" ref="C9:C10" si="2">($G$3*G9)+($H$3*H9)+($I$3*I9)+($J$3*J9)+($K$3*K9)+($L$3*L9)+($M$3*M9)+($N$3*N9)+($O$3*O9)+($P$3*P9)+($Q$3*Q9)+($R$4*R9)+($S$3*S9)+($T$3*T9)+($U$3*U9)+($V$3*V9)+($W$3*W9)+($X$3*X9)+($Y$3*Y9)+($Z$3*Z9)+($AA$3*AA9)+($AB$3*AB9)+($AC$3*AC9)+($AD$3*AD9)+($AE$3*AE9)+($AF$3*AF9)+($AG$3*AG9)+($AH$3*AH9)</f>
        <v>0</v>
      </c>
      <c r="D9" s="52"/>
      <c r="E9" s="76">
        <f t="shared" si="1"/>
        <v>0</v>
      </c>
      <c r="F9" s="76">
        <f t="shared" si="0"/>
        <v>0</v>
      </c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</row>
    <row r="10" spans="1:35" x14ac:dyDescent="0.25">
      <c r="A10" s="55"/>
      <c r="B10" s="57"/>
      <c r="C10" s="76">
        <f t="shared" si="2"/>
        <v>0</v>
      </c>
      <c r="D10" s="52"/>
      <c r="E10" s="76">
        <f t="shared" si="1"/>
        <v>0</v>
      </c>
      <c r="F10" s="76">
        <f t="shared" si="0"/>
        <v>0</v>
      </c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</row>
    <row r="11" spans="1:35" x14ac:dyDescent="0.25">
      <c r="A11" s="55"/>
      <c r="B11" s="57"/>
      <c r="C11" s="76">
        <f t="shared" ref="C11:C40" si="3">($G$3*G11)+($H$3*H11)+($I$3*I11)+($J$3*J11)+($K$3*K11)+($L$3*L11)+($M$3*M11)+($N$3*N11)+($O$3*O11)+($P$3*P11)+($Q$3*Q11)+($R$4*R11)+($S$3*S11)+($T$3*T11)+($U$3*U11)+($V$3*V11)+($W$3*W11)+($X$3*X11)+($Y$3*Y11)+($Z$3*Z11)+($AA$3*AA11)+($AB$3*AB11)+($AC$3*AC11)+($AD$3*AD11)+($AE$3*AE11)+($AF$3*AF11)+($AG$3*AG11)+($AH$3*AH11)</f>
        <v>0</v>
      </c>
      <c r="D11" s="52"/>
      <c r="E11" s="76">
        <f t="shared" si="1"/>
        <v>0</v>
      </c>
      <c r="F11" s="76">
        <f t="shared" si="0"/>
        <v>0</v>
      </c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</row>
    <row r="12" spans="1:35" x14ac:dyDescent="0.25">
      <c r="A12" s="55"/>
      <c r="B12" s="57"/>
      <c r="C12" s="76">
        <f t="shared" si="3"/>
        <v>0</v>
      </c>
      <c r="D12" s="52"/>
      <c r="E12" s="76">
        <f t="shared" si="1"/>
        <v>0</v>
      </c>
      <c r="F12" s="76">
        <f t="shared" si="0"/>
        <v>0</v>
      </c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</row>
    <row r="13" spans="1:35" x14ac:dyDescent="0.25">
      <c r="A13" s="55"/>
      <c r="B13" s="57"/>
      <c r="C13" s="76">
        <f t="shared" si="3"/>
        <v>0</v>
      </c>
      <c r="D13" s="52"/>
      <c r="E13" s="76">
        <f t="shared" si="1"/>
        <v>0</v>
      </c>
      <c r="F13" s="76">
        <f t="shared" si="0"/>
        <v>0</v>
      </c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</row>
    <row r="14" spans="1:35" x14ac:dyDescent="0.25">
      <c r="A14" s="55"/>
      <c r="B14" s="57"/>
      <c r="C14" s="76">
        <f t="shared" si="3"/>
        <v>0</v>
      </c>
      <c r="D14" s="52"/>
      <c r="E14" s="76">
        <f t="shared" si="1"/>
        <v>0</v>
      </c>
      <c r="F14" s="76">
        <f t="shared" si="0"/>
        <v>0</v>
      </c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</row>
    <row r="15" spans="1:35" x14ac:dyDescent="0.25">
      <c r="A15" s="55"/>
      <c r="B15" s="57"/>
      <c r="C15" s="76">
        <f t="shared" si="3"/>
        <v>0</v>
      </c>
      <c r="D15" s="52"/>
      <c r="E15" s="76">
        <f t="shared" si="1"/>
        <v>0</v>
      </c>
      <c r="F15" s="76">
        <f t="shared" si="0"/>
        <v>0</v>
      </c>
      <c r="G15" s="13"/>
      <c r="H15" s="13"/>
      <c r="I15" s="13"/>
      <c r="J15" s="13"/>
      <c r="K15" s="13"/>
      <c r="L15" s="13"/>
      <c r="M15" s="13"/>
      <c r="N15" s="58"/>
      <c r="O15" s="58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</row>
    <row r="16" spans="1:35" x14ac:dyDescent="0.25">
      <c r="A16" s="55"/>
      <c r="B16" s="55"/>
      <c r="C16" s="76">
        <f t="shared" si="3"/>
        <v>0</v>
      </c>
      <c r="D16" s="52"/>
      <c r="E16" s="76">
        <f t="shared" si="1"/>
        <v>0</v>
      </c>
      <c r="F16" s="76">
        <f t="shared" si="0"/>
        <v>0</v>
      </c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</row>
    <row r="17" spans="1:33" x14ac:dyDescent="0.25">
      <c r="A17" s="55"/>
      <c r="B17" s="55"/>
      <c r="C17" s="76">
        <f t="shared" si="3"/>
        <v>0</v>
      </c>
      <c r="D17" s="52"/>
      <c r="E17" s="76">
        <f t="shared" si="1"/>
        <v>0</v>
      </c>
      <c r="F17" s="76">
        <f t="shared" si="0"/>
        <v>0</v>
      </c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</row>
    <row r="18" spans="1:33" x14ac:dyDescent="0.25">
      <c r="A18" s="55"/>
      <c r="B18" s="55"/>
      <c r="C18" s="76">
        <f t="shared" si="3"/>
        <v>0</v>
      </c>
      <c r="D18" s="52"/>
      <c r="E18" s="76">
        <f t="shared" si="1"/>
        <v>0</v>
      </c>
      <c r="F18" s="76">
        <f t="shared" si="0"/>
        <v>0</v>
      </c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</row>
    <row r="19" spans="1:33" x14ac:dyDescent="0.25">
      <c r="A19" s="55"/>
      <c r="B19" s="55"/>
      <c r="C19" s="76">
        <f t="shared" si="3"/>
        <v>0</v>
      </c>
      <c r="D19" s="52"/>
      <c r="E19" s="76">
        <f t="shared" si="1"/>
        <v>0</v>
      </c>
      <c r="F19" s="76">
        <f t="shared" si="0"/>
        <v>0</v>
      </c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</row>
    <row r="20" spans="1:33" x14ac:dyDescent="0.25">
      <c r="A20" s="55"/>
      <c r="B20" s="55"/>
      <c r="C20" s="76">
        <f t="shared" si="3"/>
        <v>0</v>
      </c>
      <c r="D20" s="52"/>
      <c r="E20" s="76">
        <f t="shared" si="1"/>
        <v>0</v>
      </c>
      <c r="F20" s="76">
        <f t="shared" si="0"/>
        <v>0</v>
      </c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</row>
    <row r="21" spans="1:33" x14ac:dyDescent="0.25">
      <c r="A21" s="55"/>
      <c r="B21" s="55"/>
      <c r="C21" s="76">
        <f t="shared" si="3"/>
        <v>0</v>
      </c>
      <c r="D21" s="52"/>
      <c r="E21" s="76">
        <f t="shared" si="1"/>
        <v>0</v>
      </c>
      <c r="F21" s="76">
        <f t="shared" si="0"/>
        <v>0</v>
      </c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</row>
    <row r="22" spans="1:33" x14ac:dyDescent="0.25">
      <c r="A22" s="55"/>
      <c r="B22" s="55"/>
      <c r="C22" s="76">
        <f t="shared" si="3"/>
        <v>0</v>
      </c>
      <c r="D22" s="52"/>
      <c r="E22" s="76">
        <f t="shared" si="1"/>
        <v>0</v>
      </c>
      <c r="F22" s="76">
        <f t="shared" si="0"/>
        <v>0</v>
      </c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</row>
    <row r="23" spans="1:33" x14ac:dyDescent="0.25">
      <c r="A23" s="55"/>
      <c r="B23" s="55"/>
      <c r="C23" s="76">
        <f t="shared" si="3"/>
        <v>0</v>
      </c>
      <c r="D23" s="52"/>
      <c r="E23" s="76">
        <f t="shared" si="1"/>
        <v>0</v>
      </c>
      <c r="F23" s="76">
        <f t="shared" si="0"/>
        <v>0</v>
      </c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</row>
    <row r="24" spans="1:33" x14ac:dyDescent="0.25">
      <c r="A24" s="55"/>
      <c r="B24" s="55"/>
      <c r="C24" s="76">
        <f t="shared" si="3"/>
        <v>0</v>
      </c>
      <c r="D24" s="52"/>
      <c r="E24" s="76">
        <f t="shared" si="1"/>
        <v>0</v>
      </c>
      <c r="F24" s="76">
        <f t="shared" si="0"/>
        <v>0</v>
      </c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</row>
    <row r="25" spans="1:33" x14ac:dyDescent="0.25">
      <c r="A25" s="55"/>
      <c r="B25" s="55"/>
      <c r="C25" s="76">
        <f t="shared" si="3"/>
        <v>0</v>
      </c>
      <c r="D25" s="52"/>
      <c r="E25" s="76">
        <f t="shared" si="1"/>
        <v>0</v>
      </c>
      <c r="F25" s="76">
        <f t="shared" si="0"/>
        <v>0</v>
      </c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</row>
    <row r="26" spans="1:33" x14ac:dyDescent="0.25">
      <c r="A26" s="55"/>
      <c r="B26" s="55"/>
      <c r="C26" s="76">
        <f t="shared" si="3"/>
        <v>0</v>
      </c>
      <c r="D26" s="52"/>
      <c r="E26" s="76">
        <f t="shared" si="1"/>
        <v>0</v>
      </c>
      <c r="F26" s="76">
        <f t="shared" si="0"/>
        <v>0</v>
      </c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</row>
    <row r="27" spans="1:33" x14ac:dyDescent="0.25">
      <c r="A27" s="55"/>
      <c r="B27" s="55"/>
      <c r="C27" s="76">
        <f t="shared" si="3"/>
        <v>0</v>
      </c>
      <c r="D27" s="52"/>
      <c r="E27" s="76">
        <f t="shared" si="1"/>
        <v>0</v>
      </c>
      <c r="F27" s="76">
        <f t="shared" si="0"/>
        <v>0</v>
      </c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</row>
    <row r="28" spans="1:33" x14ac:dyDescent="0.25">
      <c r="A28" s="55"/>
      <c r="B28" s="55"/>
      <c r="C28" s="76">
        <f t="shared" si="3"/>
        <v>0</v>
      </c>
      <c r="D28" s="52"/>
      <c r="E28" s="76">
        <f t="shared" si="1"/>
        <v>0</v>
      </c>
      <c r="F28" s="76">
        <f t="shared" si="0"/>
        <v>0</v>
      </c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</row>
    <row r="29" spans="1:33" x14ac:dyDescent="0.25">
      <c r="A29" s="55"/>
      <c r="B29" s="55"/>
      <c r="C29" s="76">
        <f t="shared" si="3"/>
        <v>0</v>
      </c>
      <c r="D29" s="52"/>
      <c r="E29" s="76">
        <f t="shared" si="1"/>
        <v>0</v>
      </c>
      <c r="F29" s="76">
        <f t="shared" si="0"/>
        <v>0</v>
      </c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</row>
    <row r="30" spans="1:33" x14ac:dyDescent="0.25">
      <c r="A30" s="55"/>
      <c r="B30" s="55"/>
      <c r="C30" s="76">
        <f t="shared" si="3"/>
        <v>0</v>
      </c>
      <c r="D30" s="52"/>
      <c r="E30" s="76">
        <f t="shared" si="1"/>
        <v>0</v>
      </c>
      <c r="F30" s="76">
        <f t="shared" si="0"/>
        <v>0</v>
      </c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</row>
    <row r="31" spans="1:33" x14ac:dyDescent="0.25">
      <c r="A31" s="55"/>
      <c r="B31" s="55"/>
      <c r="C31" s="76">
        <f t="shared" si="3"/>
        <v>0</v>
      </c>
      <c r="D31" s="52"/>
      <c r="E31" s="76">
        <f t="shared" si="1"/>
        <v>0</v>
      </c>
      <c r="F31" s="76">
        <f t="shared" si="0"/>
        <v>0</v>
      </c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</row>
    <row r="32" spans="1:33" x14ac:dyDescent="0.25">
      <c r="A32" s="55"/>
      <c r="B32" s="55"/>
      <c r="C32" s="76">
        <f t="shared" si="3"/>
        <v>0</v>
      </c>
      <c r="D32" s="52"/>
      <c r="E32" s="76">
        <f t="shared" si="1"/>
        <v>0</v>
      </c>
      <c r="F32" s="76">
        <f t="shared" si="0"/>
        <v>0</v>
      </c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</row>
    <row r="33" spans="1:33" x14ac:dyDescent="0.25">
      <c r="A33" s="55"/>
      <c r="B33" s="55"/>
      <c r="C33" s="76">
        <f t="shared" si="3"/>
        <v>0</v>
      </c>
      <c r="D33" s="52"/>
      <c r="E33" s="76">
        <f t="shared" si="1"/>
        <v>0</v>
      </c>
      <c r="F33" s="76">
        <f t="shared" si="0"/>
        <v>0</v>
      </c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</row>
    <row r="34" spans="1:33" x14ac:dyDescent="0.25">
      <c r="A34" s="55"/>
      <c r="B34" s="55"/>
      <c r="C34" s="76">
        <f t="shared" si="3"/>
        <v>0</v>
      </c>
      <c r="D34" s="52"/>
      <c r="E34" s="76">
        <f t="shared" si="1"/>
        <v>0</v>
      </c>
      <c r="F34" s="76">
        <f t="shared" si="0"/>
        <v>0</v>
      </c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</row>
    <row r="35" spans="1:33" x14ac:dyDescent="0.25">
      <c r="A35" s="55"/>
      <c r="B35" s="55"/>
      <c r="C35" s="76">
        <f t="shared" si="3"/>
        <v>0</v>
      </c>
      <c r="D35" s="52"/>
      <c r="E35" s="76">
        <f t="shared" si="1"/>
        <v>0</v>
      </c>
      <c r="F35" s="76">
        <f t="shared" si="0"/>
        <v>0</v>
      </c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</row>
    <row r="36" spans="1:33" x14ac:dyDescent="0.25">
      <c r="A36" s="55"/>
      <c r="B36" s="55"/>
      <c r="C36" s="76">
        <f t="shared" si="3"/>
        <v>0</v>
      </c>
      <c r="D36" s="52"/>
      <c r="E36" s="76">
        <f t="shared" si="1"/>
        <v>0</v>
      </c>
      <c r="F36" s="76">
        <f t="shared" si="0"/>
        <v>0</v>
      </c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</row>
    <row r="37" spans="1:33" x14ac:dyDescent="0.25">
      <c r="A37" s="55"/>
      <c r="B37" s="55"/>
      <c r="C37" s="76">
        <f t="shared" si="3"/>
        <v>0</v>
      </c>
      <c r="D37" s="52"/>
      <c r="E37" s="76">
        <f t="shared" si="1"/>
        <v>0</v>
      </c>
      <c r="F37" s="76">
        <f t="shared" si="0"/>
        <v>0</v>
      </c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</row>
    <row r="38" spans="1:33" x14ac:dyDescent="0.25">
      <c r="A38" s="55"/>
      <c r="B38" s="55"/>
      <c r="C38" s="76">
        <f t="shared" si="3"/>
        <v>0</v>
      </c>
      <c r="D38" s="52"/>
      <c r="E38" s="76">
        <f t="shared" si="1"/>
        <v>0</v>
      </c>
      <c r="F38" s="76">
        <f t="shared" si="0"/>
        <v>0</v>
      </c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</row>
    <row r="39" spans="1:33" x14ac:dyDescent="0.25">
      <c r="A39" s="55"/>
      <c r="B39" s="55"/>
      <c r="C39" s="76">
        <f t="shared" si="3"/>
        <v>0</v>
      </c>
      <c r="D39" s="52"/>
      <c r="E39" s="76">
        <f t="shared" si="1"/>
        <v>0</v>
      </c>
      <c r="F39" s="76">
        <f t="shared" si="0"/>
        <v>0</v>
      </c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</row>
    <row r="40" spans="1:33" ht="15.75" thickBot="1" x14ac:dyDescent="0.3">
      <c r="A40" s="52"/>
      <c r="B40" s="52"/>
      <c r="C40" s="76">
        <f t="shared" si="3"/>
        <v>0</v>
      </c>
      <c r="D40" s="52"/>
      <c r="E40" s="76">
        <f t="shared" si="1"/>
        <v>0</v>
      </c>
      <c r="F40" s="76">
        <f t="shared" si="0"/>
        <v>0</v>
      </c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</row>
    <row r="41" spans="1:33" s="1" customFormat="1" ht="15.75" thickBot="1" x14ac:dyDescent="0.3">
      <c r="A41" s="59" t="s">
        <v>7</v>
      </c>
      <c r="B41" s="66">
        <f>SUM(B4:B40)</f>
        <v>7</v>
      </c>
      <c r="C41" s="66">
        <f>SUM(C4:C40)</f>
        <v>6487</v>
      </c>
      <c r="D41" s="66">
        <f>SUM(D4:D40)</f>
        <v>3600</v>
      </c>
      <c r="E41" s="68"/>
      <c r="F41" s="68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</row>
    <row r="42" spans="1:33" ht="30" x14ac:dyDescent="0.25">
      <c r="A42" s="13"/>
      <c r="B42" s="4" t="s">
        <v>57</v>
      </c>
      <c r="C42" s="13" t="s">
        <v>58</v>
      </c>
      <c r="D42" s="13" t="s">
        <v>59</v>
      </c>
      <c r="E42" s="60" t="s">
        <v>50</v>
      </c>
      <c r="F42" s="60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</row>
    <row r="43" spans="1:33" x14ac:dyDescent="0.25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</row>
    <row r="44" spans="1:33" x14ac:dyDescent="0.25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</row>
    <row r="45" spans="1:33" x14ac:dyDescent="0.25">
      <c r="A45" s="4" t="s">
        <v>62</v>
      </c>
      <c r="B45" s="13"/>
      <c r="C45" s="13"/>
      <c r="D45" s="71">
        <f>D41</f>
        <v>3600</v>
      </c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</row>
    <row r="46" spans="1:33" ht="15.75" thickBot="1" x14ac:dyDescent="0.3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</row>
    <row r="47" spans="1:33" ht="15.75" thickBot="1" x14ac:dyDescent="0.3">
      <c r="A47" s="4"/>
      <c r="B47" s="13"/>
      <c r="C47" s="13"/>
      <c r="D47" s="61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</row>
    <row r="48" spans="1:33" x14ac:dyDescent="0.25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</row>
    <row r="49" spans="1:33" x14ac:dyDescent="0.25">
      <c r="A49" s="4"/>
      <c r="B49" s="13"/>
      <c r="C49" s="13"/>
      <c r="D49" s="62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</row>
    <row r="50" spans="1:33" x14ac:dyDescent="0.25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</row>
    <row r="51" spans="1:33" x14ac:dyDescent="0.25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</row>
    <row r="52" spans="1:33" x14ac:dyDescent="0.25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</row>
    <row r="53" spans="1:33" x14ac:dyDescent="0.25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</row>
    <row r="54" spans="1:33" x14ac:dyDescent="0.25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</row>
    <row r="55" spans="1:33" x14ac:dyDescent="0.25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</row>
    <row r="56" spans="1:33" x14ac:dyDescent="0.25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</row>
    <row r="57" spans="1:33" x14ac:dyDescent="0.25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</row>
    <row r="58" spans="1:33" x14ac:dyDescent="0.25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</row>
    <row r="59" spans="1:33" x14ac:dyDescent="0.25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</row>
    <row r="60" spans="1:33" x14ac:dyDescent="0.25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</row>
    <row r="61" spans="1:33" x14ac:dyDescent="0.25">
      <c r="A61" s="13"/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</row>
    <row r="62" spans="1:33" x14ac:dyDescent="0.25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</row>
    <row r="63" spans="1:33" x14ac:dyDescent="0.25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</row>
    <row r="64" spans="1:33" x14ac:dyDescent="0.25">
      <c r="A64" s="13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</row>
    <row r="65" spans="1:33" x14ac:dyDescent="0.25">
      <c r="A65" s="13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</row>
    <row r="66" spans="1:33" x14ac:dyDescent="0.25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</row>
    <row r="67" spans="1:33" x14ac:dyDescent="0.25">
      <c r="A67" s="13"/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</row>
    <row r="68" spans="1:33" x14ac:dyDescent="0.25">
      <c r="A68" s="13"/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</row>
    <row r="69" spans="1:33" x14ac:dyDescent="0.25">
      <c r="A69" s="13"/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</row>
    <row r="70" spans="1:33" x14ac:dyDescent="0.25">
      <c r="A70" s="13"/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</row>
    <row r="71" spans="1:33" x14ac:dyDescent="0.25">
      <c r="A71" s="13"/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</row>
    <row r="72" spans="1:33" x14ac:dyDescent="0.25">
      <c r="A72" s="13"/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</row>
    <row r="73" spans="1:33" x14ac:dyDescent="0.25">
      <c r="A73" s="13"/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</row>
    <row r="74" spans="1:33" x14ac:dyDescent="0.25">
      <c r="A74" s="13"/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</row>
    <row r="75" spans="1:33" x14ac:dyDescent="0.25">
      <c r="A75" s="13"/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</row>
    <row r="76" spans="1:33" x14ac:dyDescent="0.25">
      <c r="A76" s="13"/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</row>
    <row r="77" spans="1:33" x14ac:dyDescent="0.25">
      <c r="A77" s="13"/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</row>
    <row r="78" spans="1:33" x14ac:dyDescent="0.25">
      <c r="A78" s="13"/>
      <c r="B78" s="13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</row>
    <row r="79" spans="1:33" x14ac:dyDescent="0.25">
      <c r="A79" s="13"/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</row>
    <row r="80" spans="1:33" x14ac:dyDescent="0.25">
      <c r="A80" s="13"/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</row>
    <row r="81" spans="1:33" x14ac:dyDescent="0.25">
      <c r="A81" s="13"/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</row>
    <row r="82" spans="1:33" x14ac:dyDescent="0.25">
      <c r="A82" s="13"/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</row>
    <row r="83" spans="1:33" x14ac:dyDescent="0.25">
      <c r="A83" s="13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</row>
    <row r="84" spans="1:33" x14ac:dyDescent="0.25">
      <c r="A84" s="13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</row>
    <row r="85" spans="1:33" x14ac:dyDescent="0.25">
      <c r="A85" s="13"/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</row>
    <row r="86" spans="1:33" x14ac:dyDescent="0.25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</row>
    <row r="87" spans="1:33" x14ac:dyDescent="0.25">
      <c r="A87" s="13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</row>
    <row r="88" spans="1:33" x14ac:dyDescent="0.25">
      <c r="A88" s="13"/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</row>
    <row r="89" spans="1:33" x14ac:dyDescent="0.25">
      <c r="A89" s="13"/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</row>
    <row r="90" spans="1:33" x14ac:dyDescent="0.25">
      <c r="A90" s="13"/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</row>
    <row r="91" spans="1:33" x14ac:dyDescent="0.25">
      <c r="A91" s="13"/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</row>
    <row r="92" spans="1:33" x14ac:dyDescent="0.25">
      <c r="A92" s="13"/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</row>
    <row r="93" spans="1:33" x14ac:dyDescent="0.25">
      <c r="A93" s="13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</row>
    <row r="94" spans="1:33" x14ac:dyDescent="0.25">
      <c r="A94" s="13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</row>
    <row r="95" spans="1:33" x14ac:dyDescent="0.25">
      <c r="A95" s="13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</row>
    <row r="96" spans="1:33" x14ac:dyDescent="0.25">
      <c r="A96" s="13"/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</row>
    <row r="97" spans="1:33" x14ac:dyDescent="0.25">
      <c r="A97" s="13"/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</row>
    <row r="98" spans="1:33" x14ac:dyDescent="0.25">
      <c r="A98" s="13"/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</row>
    <row r="99" spans="1:33" x14ac:dyDescent="0.25">
      <c r="A99" s="13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</row>
    <row r="100" spans="1:33" x14ac:dyDescent="0.25">
      <c r="A100" s="13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</row>
    <row r="101" spans="1:33" x14ac:dyDescent="0.25">
      <c r="A101" s="13"/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</row>
    <row r="102" spans="1:33" x14ac:dyDescent="0.25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</row>
    <row r="103" spans="1:33" x14ac:dyDescent="0.25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</row>
    <row r="104" spans="1:33" x14ac:dyDescent="0.25">
      <c r="A104" s="13"/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</row>
    <row r="105" spans="1:33" x14ac:dyDescent="0.25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</row>
    <row r="106" spans="1:33" x14ac:dyDescent="0.25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</row>
    <row r="107" spans="1:33" x14ac:dyDescent="0.25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</row>
    <row r="108" spans="1:33" x14ac:dyDescent="0.25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</row>
    <row r="109" spans="1:33" x14ac:dyDescent="0.25">
      <c r="A109" s="13"/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</row>
    <row r="110" spans="1:33" x14ac:dyDescent="0.25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F110" s="13"/>
      <c r="AG110" s="13"/>
    </row>
    <row r="111" spans="1:33" x14ac:dyDescent="0.25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</row>
    <row r="112" spans="1:33" x14ac:dyDescent="0.25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</row>
    <row r="113" spans="1:33" x14ac:dyDescent="0.25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</row>
    <row r="114" spans="1:33" x14ac:dyDescent="0.25">
      <c r="A114" s="13"/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</row>
    <row r="115" spans="1:33" x14ac:dyDescent="0.25">
      <c r="A115" s="13"/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F115" s="13"/>
      <c r="AG115" s="13"/>
    </row>
    <row r="116" spans="1:33" x14ac:dyDescent="0.25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F116" s="13"/>
      <c r="AG116" s="13"/>
    </row>
    <row r="117" spans="1:33" x14ac:dyDescent="0.25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F117" s="13"/>
      <c r="AG117" s="13"/>
    </row>
    <row r="118" spans="1:33" x14ac:dyDescent="0.25">
      <c r="A118" s="13"/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F118" s="13"/>
      <c r="AG118" s="13"/>
    </row>
    <row r="119" spans="1:33" x14ac:dyDescent="0.25">
      <c r="A119" s="13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F119" s="13"/>
      <c r="AG119" s="13"/>
    </row>
    <row r="120" spans="1:33" x14ac:dyDescent="0.25">
      <c r="A120" s="13"/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F120" s="13"/>
      <c r="AG120" s="13"/>
    </row>
    <row r="121" spans="1:33" x14ac:dyDescent="0.25">
      <c r="A121" s="13"/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F121" s="13"/>
      <c r="AG121" s="13"/>
    </row>
    <row r="122" spans="1:33" x14ac:dyDescent="0.25">
      <c r="A122" s="13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F122" s="13"/>
      <c r="AG122" s="13"/>
    </row>
    <row r="123" spans="1:33" x14ac:dyDescent="0.25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F123" s="13"/>
      <c r="AG123" s="13"/>
    </row>
    <row r="124" spans="1:33" x14ac:dyDescent="0.25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F124" s="13"/>
      <c r="AG124" s="13"/>
    </row>
    <row r="125" spans="1:33" x14ac:dyDescent="0.25">
      <c r="A125" s="13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F125" s="13"/>
      <c r="AG125" s="13"/>
    </row>
    <row r="126" spans="1:33" x14ac:dyDescent="0.25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F126" s="13"/>
      <c r="AG126" s="13"/>
    </row>
    <row r="127" spans="1:33" x14ac:dyDescent="0.25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F127" s="13"/>
      <c r="AG127" s="13"/>
    </row>
    <row r="128" spans="1:33" x14ac:dyDescent="0.25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F128" s="13"/>
      <c r="AG128" s="13"/>
    </row>
    <row r="129" spans="1:33" x14ac:dyDescent="0.25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F129" s="13"/>
      <c r="AG129" s="13"/>
    </row>
    <row r="130" spans="1:33" x14ac:dyDescent="0.25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F130" s="13"/>
      <c r="AG130" s="13"/>
    </row>
    <row r="131" spans="1:33" x14ac:dyDescent="0.25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</row>
    <row r="132" spans="1:33" x14ac:dyDescent="0.25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F132" s="13"/>
      <c r="AG132" s="13"/>
    </row>
    <row r="133" spans="1:33" x14ac:dyDescent="0.25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F133" s="13"/>
      <c r="AG133" s="13"/>
    </row>
    <row r="134" spans="1:33" x14ac:dyDescent="0.25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F134" s="13"/>
      <c r="AG134" s="13"/>
    </row>
    <row r="135" spans="1:33" x14ac:dyDescent="0.25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F135" s="13"/>
      <c r="AG135" s="13"/>
    </row>
    <row r="136" spans="1:33" x14ac:dyDescent="0.25">
      <c r="A136" s="13"/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F136" s="13"/>
      <c r="AG136" s="13"/>
    </row>
    <row r="137" spans="1:33" x14ac:dyDescent="0.25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F137" s="13"/>
      <c r="AG137" s="13"/>
    </row>
    <row r="138" spans="1:33" x14ac:dyDescent="0.25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F138" s="13"/>
      <c r="AG138" s="13"/>
    </row>
    <row r="139" spans="1:33" x14ac:dyDescent="0.25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F139" s="13"/>
      <c r="AG139" s="13"/>
    </row>
    <row r="140" spans="1:33" x14ac:dyDescent="0.25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F140" s="13"/>
      <c r="AG140" s="13"/>
    </row>
    <row r="141" spans="1:33" x14ac:dyDescent="0.25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F141" s="13"/>
      <c r="AG141" s="13"/>
    </row>
    <row r="142" spans="1:33" x14ac:dyDescent="0.25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F142" s="13"/>
      <c r="AG142" s="13"/>
    </row>
    <row r="143" spans="1:33" x14ac:dyDescent="0.25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  <c r="AG143" s="13"/>
    </row>
    <row r="144" spans="1:33" x14ac:dyDescent="0.25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</row>
    <row r="145" spans="1:33" x14ac:dyDescent="0.25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F145" s="13"/>
      <c r="AG145" s="13"/>
    </row>
    <row r="146" spans="1:33" x14ac:dyDescent="0.25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F146" s="13"/>
      <c r="AG146" s="13"/>
    </row>
    <row r="147" spans="1:33" x14ac:dyDescent="0.25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F147" s="13"/>
      <c r="AG147" s="13"/>
    </row>
    <row r="148" spans="1:33" x14ac:dyDescent="0.25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F148" s="13"/>
      <c r="AG148" s="13"/>
    </row>
    <row r="149" spans="1:33" x14ac:dyDescent="0.25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F149" s="13"/>
      <c r="AG149" s="13"/>
    </row>
    <row r="150" spans="1:33" x14ac:dyDescent="0.25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</row>
    <row r="151" spans="1:33" x14ac:dyDescent="0.25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F151" s="13"/>
      <c r="AG151" s="13"/>
    </row>
    <row r="152" spans="1:33" x14ac:dyDescent="0.25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F152" s="13"/>
      <c r="AG152" s="13"/>
    </row>
    <row r="153" spans="1:33" x14ac:dyDescent="0.25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F153" s="13"/>
      <c r="AG153" s="13"/>
    </row>
    <row r="154" spans="1:33" x14ac:dyDescent="0.25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F154" s="13"/>
      <c r="AG154" s="13"/>
    </row>
    <row r="155" spans="1:33" x14ac:dyDescent="0.25">
      <c r="A155" s="13"/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F155" s="13"/>
      <c r="AG155" s="13"/>
    </row>
    <row r="156" spans="1:33" x14ac:dyDescent="0.25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F156" s="13"/>
      <c r="AG156" s="13"/>
    </row>
    <row r="157" spans="1:33" x14ac:dyDescent="0.25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F157" s="13"/>
      <c r="AG157" s="13"/>
    </row>
    <row r="158" spans="1:33" x14ac:dyDescent="0.25">
      <c r="A158" s="13"/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F158" s="13"/>
      <c r="AG158" s="13"/>
    </row>
    <row r="159" spans="1:33" x14ac:dyDescent="0.25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F159" s="13"/>
      <c r="AG159" s="13"/>
    </row>
    <row r="160" spans="1:33" x14ac:dyDescent="0.25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F160" s="13"/>
      <c r="AG160" s="13"/>
    </row>
    <row r="161" spans="1:33" x14ac:dyDescent="0.25">
      <c r="A161" s="13"/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F161" s="13"/>
      <c r="AG161" s="13"/>
    </row>
    <row r="162" spans="1:33" x14ac:dyDescent="0.25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F162" s="13"/>
      <c r="AG162" s="13"/>
    </row>
    <row r="163" spans="1:33" x14ac:dyDescent="0.25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F163" s="13"/>
      <c r="AG163" s="13"/>
    </row>
    <row r="164" spans="1:33" x14ac:dyDescent="0.25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F164" s="13"/>
      <c r="AG164" s="13"/>
    </row>
    <row r="165" spans="1:33" x14ac:dyDescent="0.25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F165" s="13"/>
      <c r="AG165" s="13"/>
    </row>
    <row r="166" spans="1:33" x14ac:dyDescent="0.25">
      <c r="A166" s="13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F166" s="13"/>
      <c r="AG166" s="13"/>
    </row>
    <row r="167" spans="1:33" x14ac:dyDescent="0.25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F167" s="13"/>
      <c r="AG167" s="13"/>
    </row>
    <row r="168" spans="1:33" x14ac:dyDescent="0.25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F168" s="13"/>
      <c r="AG168" s="13"/>
    </row>
    <row r="169" spans="1:33" x14ac:dyDescent="0.25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F169" s="13"/>
      <c r="AG169" s="13"/>
    </row>
    <row r="170" spans="1:33" x14ac:dyDescent="0.25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F170" s="13"/>
      <c r="AG170" s="13"/>
    </row>
    <row r="171" spans="1:33" x14ac:dyDescent="0.25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F171" s="13"/>
      <c r="AG171" s="13"/>
    </row>
    <row r="172" spans="1:33" x14ac:dyDescent="0.25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F172" s="13"/>
      <c r="AG172" s="13"/>
    </row>
    <row r="173" spans="1:33" x14ac:dyDescent="0.25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F173" s="13"/>
      <c r="AG173" s="13"/>
    </row>
    <row r="174" spans="1:33" x14ac:dyDescent="0.25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F174" s="13"/>
      <c r="AG174" s="13"/>
    </row>
    <row r="175" spans="1:33" x14ac:dyDescent="0.25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F175" s="13"/>
      <c r="AG175" s="13"/>
    </row>
    <row r="176" spans="1:33" x14ac:dyDescent="0.25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F176" s="13"/>
      <c r="AG176" s="13"/>
    </row>
    <row r="177" spans="1:33" x14ac:dyDescent="0.25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F177" s="13"/>
      <c r="AG177" s="13"/>
    </row>
    <row r="178" spans="1:33" x14ac:dyDescent="0.25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F178" s="13"/>
      <c r="AG178" s="13"/>
    </row>
    <row r="179" spans="1:33" x14ac:dyDescent="0.25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F179" s="13"/>
      <c r="AG179" s="13"/>
    </row>
    <row r="180" spans="1:33" x14ac:dyDescent="0.25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F180" s="13"/>
      <c r="AG180" s="13"/>
    </row>
    <row r="181" spans="1:33" x14ac:dyDescent="0.25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F181" s="13"/>
      <c r="AG181" s="13"/>
    </row>
    <row r="182" spans="1:33" x14ac:dyDescent="0.25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F182" s="13"/>
      <c r="AG182" s="13"/>
    </row>
    <row r="183" spans="1:33" x14ac:dyDescent="0.25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F183" s="13"/>
      <c r="AG183" s="13"/>
    </row>
    <row r="184" spans="1:33" x14ac:dyDescent="0.25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F184" s="13"/>
      <c r="AG184" s="13"/>
    </row>
    <row r="185" spans="1:33" x14ac:dyDescent="0.25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F185" s="13"/>
      <c r="AG185" s="13"/>
    </row>
    <row r="186" spans="1:33" x14ac:dyDescent="0.25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F186" s="13"/>
      <c r="AG186" s="13"/>
    </row>
    <row r="187" spans="1:33" x14ac:dyDescent="0.25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F187" s="13"/>
      <c r="AG187" s="13"/>
    </row>
    <row r="188" spans="1:33" x14ac:dyDescent="0.25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F188" s="13"/>
      <c r="AG188" s="13"/>
    </row>
    <row r="189" spans="1:33" x14ac:dyDescent="0.25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F189" s="13"/>
      <c r="AG189" s="13"/>
    </row>
    <row r="190" spans="1:33" x14ac:dyDescent="0.25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F190" s="13"/>
      <c r="AG190" s="13"/>
    </row>
    <row r="191" spans="1:33" x14ac:dyDescent="0.25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F191" s="13"/>
      <c r="AG191" s="13"/>
    </row>
    <row r="192" spans="1:33" x14ac:dyDescent="0.25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F192" s="13"/>
      <c r="AG192" s="13"/>
    </row>
    <row r="193" spans="1:33" x14ac:dyDescent="0.25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F193" s="13"/>
      <c r="AG193" s="13"/>
    </row>
    <row r="194" spans="1:33" x14ac:dyDescent="0.25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F194" s="13"/>
      <c r="AG194" s="13"/>
    </row>
    <row r="195" spans="1:33" x14ac:dyDescent="0.25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F195" s="13"/>
      <c r="AG195" s="13"/>
    </row>
    <row r="196" spans="1:33" x14ac:dyDescent="0.25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F196" s="13"/>
      <c r="AG196" s="13"/>
    </row>
    <row r="197" spans="1:33" x14ac:dyDescent="0.25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F197" s="13"/>
      <c r="AG197" s="13"/>
    </row>
    <row r="198" spans="1:33" x14ac:dyDescent="0.25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F198" s="13"/>
      <c r="AG198" s="13"/>
    </row>
    <row r="199" spans="1:33" x14ac:dyDescent="0.25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F199" s="13"/>
      <c r="AG199" s="13"/>
    </row>
    <row r="200" spans="1:33" x14ac:dyDescent="0.25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F200" s="13"/>
      <c r="AG200" s="13"/>
    </row>
    <row r="201" spans="1:33" x14ac:dyDescent="0.25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F201" s="13"/>
      <c r="AG201" s="13"/>
    </row>
    <row r="202" spans="1:33" x14ac:dyDescent="0.25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F202" s="13"/>
      <c r="AG202" s="13"/>
    </row>
    <row r="203" spans="1:33" x14ac:dyDescent="0.25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F203" s="13"/>
      <c r="AG203" s="13"/>
    </row>
    <row r="204" spans="1:33" x14ac:dyDescent="0.25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F204" s="13"/>
      <c r="AG204" s="13"/>
    </row>
    <row r="205" spans="1:33" x14ac:dyDescent="0.25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F205" s="13"/>
      <c r="AG205" s="13"/>
    </row>
    <row r="206" spans="1:33" x14ac:dyDescent="0.25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F206" s="13"/>
      <c r="AG206" s="13"/>
    </row>
    <row r="207" spans="1:33" x14ac:dyDescent="0.25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F207" s="13"/>
      <c r="AG207" s="13"/>
    </row>
    <row r="208" spans="1:33" x14ac:dyDescent="0.25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F208" s="13"/>
      <c r="AG208" s="13"/>
    </row>
    <row r="209" spans="1:33" x14ac:dyDescent="0.25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F209" s="13"/>
      <c r="AG209" s="13"/>
    </row>
    <row r="210" spans="1:33" x14ac:dyDescent="0.25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F210" s="13"/>
      <c r="AG210" s="13"/>
    </row>
    <row r="211" spans="1:33" x14ac:dyDescent="0.25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F211" s="13"/>
      <c r="AG211" s="13"/>
    </row>
    <row r="212" spans="1:33" x14ac:dyDescent="0.25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F212" s="13"/>
      <c r="AG212" s="13"/>
    </row>
    <row r="213" spans="1:33" x14ac:dyDescent="0.25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F213" s="13"/>
      <c r="AG213" s="13"/>
    </row>
    <row r="214" spans="1:33" x14ac:dyDescent="0.25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F214" s="13"/>
      <c r="AG214" s="13"/>
    </row>
    <row r="215" spans="1:33" x14ac:dyDescent="0.25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F215" s="13"/>
      <c r="AG215" s="13"/>
    </row>
    <row r="216" spans="1:33" x14ac:dyDescent="0.25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F216" s="13"/>
      <c r="AG216" s="13"/>
    </row>
    <row r="217" spans="1:33" x14ac:dyDescent="0.25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F217" s="13"/>
      <c r="AG217" s="13"/>
    </row>
    <row r="218" spans="1:33" x14ac:dyDescent="0.25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F218" s="13"/>
      <c r="AG218" s="13"/>
    </row>
    <row r="219" spans="1:33" x14ac:dyDescent="0.25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F219" s="13"/>
      <c r="AG219" s="13"/>
    </row>
    <row r="220" spans="1:33" x14ac:dyDescent="0.25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F220" s="13"/>
      <c r="AG220" s="13"/>
    </row>
    <row r="221" spans="1:33" x14ac:dyDescent="0.25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F221" s="13"/>
      <c r="AG221" s="13"/>
    </row>
    <row r="222" spans="1:33" x14ac:dyDescent="0.25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F222" s="13"/>
      <c r="AG222" s="13"/>
    </row>
    <row r="223" spans="1:33" x14ac:dyDescent="0.25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F223" s="13"/>
      <c r="AG223" s="13"/>
    </row>
    <row r="224" spans="1:33" x14ac:dyDescent="0.25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F224" s="13"/>
      <c r="AG224" s="13"/>
    </row>
    <row r="225" spans="1:33" x14ac:dyDescent="0.25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F225" s="13"/>
      <c r="AG225" s="13"/>
    </row>
    <row r="226" spans="1:33" x14ac:dyDescent="0.25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F226" s="13"/>
      <c r="AG226" s="13"/>
    </row>
    <row r="227" spans="1:33" x14ac:dyDescent="0.25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F227" s="13"/>
      <c r="AG227" s="13"/>
    </row>
    <row r="228" spans="1:33" x14ac:dyDescent="0.25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F228" s="13"/>
      <c r="AG228" s="13"/>
    </row>
    <row r="229" spans="1:33" x14ac:dyDescent="0.25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F229" s="13"/>
      <c r="AG229" s="13"/>
    </row>
    <row r="230" spans="1:33" x14ac:dyDescent="0.25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F230" s="13"/>
      <c r="AG230" s="13"/>
    </row>
    <row r="231" spans="1:33" x14ac:dyDescent="0.25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F231" s="13"/>
      <c r="AG231" s="13"/>
    </row>
    <row r="232" spans="1:33" x14ac:dyDescent="0.25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F232" s="13"/>
      <c r="AG232" s="13"/>
    </row>
    <row r="233" spans="1:33" x14ac:dyDescent="0.25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F233" s="13"/>
      <c r="AG233" s="13"/>
    </row>
    <row r="234" spans="1:33" x14ac:dyDescent="0.25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F234" s="13"/>
      <c r="AG234" s="13"/>
    </row>
    <row r="235" spans="1:33" x14ac:dyDescent="0.25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F235" s="13"/>
      <c r="AG235" s="13"/>
    </row>
    <row r="236" spans="1:33" x14ac:dyDescent="0.25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F236" s="13"/>
      <c r="AG236" s="13"/>
    </row>
    <row r="237" spans="1:33" x14ac:dyDescent="0.25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F237" s="13"/>
      <c r="AG237" s="13"/>
    </row>
    <row r="238" spans="1:33" x14ac:dyDescent="0.25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F238" s="13"/>
      <c r="AG238" s="13"/>
    </row>
    <row r="239" spans="1:33" x14ac:dyDescent="0.25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F239" s="13"/>
      <c r="AG239" s="13"/>
    </row>
    <row r="240" spans="1:33" x14ac:dyDescent="0.25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F240" s="13"/>
      <c r="AG240" s="13"/>
    </row>
    <row r="241" spans="1:33" x14ac:dyDescent="0.25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F241" s="13"/>
      <c r="AG241" s="13"/>
    </row>
    <row r="242" spans="1:33" x14ac:dyDescent="0.25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F242" s="13"/>
      <c r="AG242" s="13"/>
    </row>
    <row r="243" spans="1:33" x14ac:dyDescent="0.25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F243" s="13"/>
      <c r="AG243" s="13"/>
    </row>
    <row r="244" spans="1:33" x14ac:dyDescent="0.25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F244" s="13"/>
      <c r="AG244" s="13"/>
    </row>
    <row r="245" spans="1:33" x14ac:dyDescent="0.25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F245" s="13"/>
      <c r="AG245" s="13"/>
    </row>
    <row r="246" spans="1:33" x14ac:dyDescent="0.25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F246" s="13"/>
      <c r="AG246" s="13"/>
    </row>
    <row r="247" spans="1:33" x14ac:dyDescent="0.25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F247" s="13"/>
      <c r="AG247" s="13"/>
    </row>
    <row r="248" spans="1:33" x14ac:dyDescent="0.25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F248" s="13"/>
      <c r="AG248" s="13"/>
    </row>
    <row r="249" spans="1:33" x14ac:dyDescent="0.25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F249" s="13"/>
      <c r="AG249" s="13"/>
    </row>
    <row r="250" spans="1:33" x14ac:dyDescent="0.25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F250" s="13"/>
      <c r="AG250" s="13"/>
    </row>
    <row r="251" spans="1:33" x14ac:dyDescent="0.25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</row>
    <row r="252" spans="1:33" x14ac:dyDescent="0.25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</row>
    <row r="253" spans="1:33" x14ac:dyDescent="0.25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</row>
    <row r="254" spans="1:33" x14ac:dyDescent="0.25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</row>
    <row r="255" spans="1:33" x14ac:dyDescent="0.25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</row>
    <row r="256" spans="1:33" x14ac:dyDescent="0.25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</row>
    <row r="257" spans="1:33" x14ac:dyDescent="0.25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</row>
    <row r="258" spans="1:33" x14ac:dyDescent="0.25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</row>
    <row r="259" spans="1:33" x14ac:dyDescent="0.25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</row>
    <row r="260" spans="1:33" x14ac:dyDescent="0.25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3"/>
    </row>
    <row r="261" spans="1:33" x14ac:dyDescent="0.25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3"/>
    </row>
    <row r="262" spans="1:33" x14ac:dyDescent="0.25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3"/>
    </row>
    <row r="263" spans="1:33" x14ac:dyDescent="0.25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3"/>
    </row>
    <row r="264" spans="1:33" x14ac:dyDescent="0.25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F264" s="13"/>
      <c r="AG264" s="13"/>
    </row>
    <row r="265" spans="1:33" x14ac:dyDescent="0.25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F265" s="13"/>
      <c r="AG265" s="13"/>
    </row>
    <row r="266" spans="1:33" x14ac:dyDescent="0.25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F266" s="13"/>
      <c r="AG266" s="13"/>
    </row>
    <row r="267" spans="1:33" x14ac:dyDescent="0.25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F267" s="13"/>
      <c r="AG267" s="13"/>
    </row>
    <row r="268" spans="1:33" x14ac:dyDescent="0.25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F268" s="13"/>
      <c r="AG268" s="13"/>
    </row>
    <row r="269" spans="1:33" x14ac:dyDescent="0.25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F269" s="13"/>
      <c r="AG269" s="13"/>
    </row>
    <row r="270" spans="1:33" x14ac:dyDescent="0.25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F270" s="13"/>
      <c r="AG270" s="13"/>
    </row>
    <row r="271" spans="1:33" x14ac:dyDescent="0.25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F271" s="13"/>
      <c r="AG271" s="13"/>
    </row>
    <row r="272" spans="1:33" x14ac:dyDescent="0.25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F272" s="13"/>
      <c r="AG272" s="13"/>
    </row>
    <row r="273" spans="1:33" x14ac:dyDescent="0.25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F273" s="13"/>
      <c r="AG273" s="13"/>
    </row>
    <row r="274" spans="1:33" x14ac:dyDescent="0.25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F274" s="13"/>
      <c r="AG274" s="13"/>
    </row>
    <row r="275" spans="1:33" x14ac:dyDescent="0.25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F275" s="13"/>
      <c r="AG275" s="13"/>
    </row>
    <row r="276" spans="1:33" x14ac:dyDescent="0.25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F276" s="13"/>
      <c r="AG276" s="13"/>
    </row>
    <row r="277" spans="1:33" x14ac:dyDescent="0.25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F277" s="13"/>
      <c r="AG277" s="13"/>
    </row>
    <row r="278" spans="1:33" x14ac:dyDescent="0.25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F278" s="13"/>
      <c r="AG278" s="13"/>
    </row>
    <row r="279" spans="1:33" x14ac:dyDescent="0.25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F279" s="13"/>
      <c r="AG279" s="13"/>
    </row>
    <row r="280" spans="1:33" x14ac:dyDescent="0.25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</row>
    <row r="281" spans="1:33" x14ac:dyDescent="0.25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</row>
    <row r="282" spans="1:33" x14ac:dyDescent="0.25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</row>
    <row r="283" spans="1:33" x14ac:dyDescent="0.25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</row>
    <row r="284" spans="1:33" x14ac:dyDescent="0.25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</row>
    <row r="285" spans="1:33" x14ac:dyDescent="0.25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</row>
    <row r="286" spans="1:33" x14ac:dyDescent="0.25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</row>
    <row r="287" spans="1:33" x14ac:dyDescent="0.25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</row>
    <row r="288" spans="1:33" x14ac:dyDescent="0.25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</row>
    <row r="289" spans="1:33" x14ac:dyDescent="0.25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</row>
    <row r="290" spans="1:33" x14ac:dyDescent="0.25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</row>
    <row r="291" spans="1:33" x14ac:dyDescent="0.25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</row>
    <row r="292" spans="1:33" x14ac:dyDescent="0.25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F292" s="13"/>
      <c r="AG292" s="13"/>
    </row>
    <row r="293" spans="1:33" x14ac:dyDescent="0.25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F293" s="13"/>
      <c r="AG293" s="13"/>
    </row>
    <row r="294" spans="1:33" x14ac:dyDescent="0.25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F294" s="13"/>
      <c r="AG294" s="13"/>
    </row>
    <row r="295" spans="1:33" x14ac:dyDescent="0.25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F295" s="13"/>
      <c r="AG295" s="13"/>
    </row>
    <row r="296" spans="1:33" x14ac:dyDescent="0.25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F296" s="13"/>
      <c r="AG296" s="13"/>
    </row>
    <row r="297" spans="1:33" x14ac:dyDescent="0.25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F297" s="13"/>
      <c r="AG297" s="13"/>
    </row>
    <row r="298" spans="1:33" x14ac:dyDescent="0.25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F298" s="13"/>
      <c r="AG298" s="13"/>
    </row>
    <row r="299" spans="1:33" x14ac:dyDescent="0.25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F299" s="13"/>
      <c r="AG299" s="13"/>
    </row>
    <row r="300" spans="1:33" x14ac:dyDescent="0.25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F300" s="13"/>
      <c r="AG300" s="13"/>
    </row>
    <row r="301" spans="1:33" x14ac:dyDescent="0.25">
      <c r="A301" s="13"/>
      <c r="B301" s="13"/>
      <c r="C301" s="13"/>
      <c r="D301" s="13"/>
      <c r="E301" s="13"/>
      <c r="F301" s="13"/>
      <c r="G301" s="13"/>
      <c r="H301" s="13"/>
      <c r="I301" s="13"/>
      <c r="J301" s="13"/>
      <c r="K301" s="13"/>
      <c r="L301" s="13"/>
      <c r="M301" s="13"/>
      <c r="N301" s="13"/>
      <c r="O301" s="13"/>
      <c r="P301" s="13"/>
      <c r="Q301" s="13"/>
      <c r="R301" s="13"/>
      <c r="S301" s="13"/>
      <c r="T301" s="1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F301" s="13"/>
      <c r="AG301" s="13"/>
    </row>
    <row r="302" spans="1:33" x14ac:dyDescent="0.25">
      <c r="A302" s="13"/>
      <c r="B302" s="13"/>
      <c r="C302" s="13"/>
      <c r="D302" s="13"/>
      <c r="E302" s="13"/>
      <c r="F302" s="13"/>
      <c r="G302" s="13"/>
      <c r="H302" s="13"/>
      <c r="I302" s="13"/>
      <c r="J302" s="13"/>
      <c r="K302" s="13"/>
      <c r="L302" s="13"/>
      <c r="M302" s="13"/>
      <c r="N302" s="13"/>
      <c r="O302" s="13"/>
      <c r="P302" s="13"/>
      <c r="Q302" s="13"/>
      <c r="R302" s="13"/>
      <c r="S302" s="13"/>
      <c r="T302" s="1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F302" s="13"/>
      <c r="AG302" s="13"/>
    </row>
    <row r="303" spans="1:33" x14ac:dyDescent="0.25">
      <c r="A303" s="13"/>
      <c r="B303" s="13"/>
      <c r="C303" s="13"/>
      <c r="D303" s="13"/>
      <c r="E303" s="13"/>
      <c r="F303" s="13"/>
      <c r="G303" s="13"/>
      <c r="H303" s="13"/>
      <c r="I303" s="13"/>
      <c r="J303" s="13"/>
      <c r="K303" s="13"/>
      <c r="L303" s="13"/>
      <c r="M303" s="13"/>
      <c r="N303" s="13"/>
      <c r="O303" s="13"/>
      <c r="P303" s="13"/>
      <c r="Q303" s="13"/>
      <c r="R303" s="13"/>
      <c r="S303" s="13"/>
      <c r="T303" s="1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F303" s="13"/>
      <c r="AG303" s="13"/>
    </row>
    <row r="304" spans="1:33" x14ac:dyDescent="0.25">
      <c r="A304" s="13"/>
      <c r="B304" s="13"/>
      <c r="C304" s="13"/>
      <c r="D304" s="13"/>
      <c r="E304" s="13"/>
      <c r="F304" s="13"/>
      <c r="G304" s="13"/>
      <c r="H304" s="13"/>
      <c r="I304" s="13"/>
      <c r="J304" s="13"/>
      <c r="K304" s="13"/>
      <c r="L304" s="13"/>
      <c r="M304" s="13"/>
      <c r="N304" s="13"/>
      <c r="O304" s="13"/>
      <c r="P304" s="13"/>
      <c r="Q304" s="13"/>
      <c r="R304" s="13"/>
      <c r="S304" s="13"/>
      <c r="T304" s="1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F304" s="13"/>
      <c r="AG304" s="13"/>
    </row>
    <row r="305" spans="1:33" x14ac:dyDescent="0.25">
      <c r="A305" s="13"/>
      <c r="B305" s="13"/>
      <c r="C305" s="13"/>
      <c r="D305" s="13"/>
      <c r="E305" s="13"/>
      <c r="F305" s="13"/>
      <c r="G305" s="13"/>
      <c r="H305" s="13"/>
      <c r="I305" s="13"/>
      <c r="J305" s="13"/>
      <c r="K305" s="13"/>
      <c r="L305" s="13"/>
      <c r="M305" s="13"/>
      <c r="N305" s="13"/>
      <c r="O305" s="13"/>
      <c r="P305" s="13"/>
      <c r="Q305" s="13"/>
      <c r="R305" s="13"/>
      <c r="S305" s="13"/>
      <c r="T305" s="1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F305" s="13"/>
      <c r="AG305" s="13"/>
    </row>
    <row r="306" spans="1:33" x14ac:dyDescent="0.25">
      <c r="A306" s="13"/>
      <c r="B306" s="13"/>
      <c r="C306" s="13"/>
      <c r="D306" s="13"/>
      <c r="E306" s="13"/>
      <c r="F306" s="13"/>
      <c r="G306" s="13"/>
      <c r="H306" s="13"/>
      <c r="I306" s="13"/>
      <c r="J306" s="13"/>
      <c r="K306" s="13"/>
      <c r="L306" s="13"/>
      <c r="M306" s="13"/>
      <c r="N306" s="13"/>
      <c r="O306" s="13"/>
      <c r="P306" s="13"/>
      <c r="Q306" s="13"/>
      <c r="R306" s="13"/>
      <c r="S306" s="13"/>
      <c r="T306" s="1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F306" s="13"/>
      <c r="AG306" s="13"/>
    </row>
    <row r="307" spans="1:33" x14ac:dyDescent="0.25">
      <c r="A307" s="13"/>
      <c r="B307" s="13"/>
      <c r="C307" s="13"/>
      <c r="D307" s="13"/>
      <c r="E307" s="13"/>
      <c r="F307" s="13"/>
      <c r="G307" s="13"/>
      <c r="H307" s="13"/>
      <c r="I307" s="13"/>
      <c r="J307" s="13"/>
      <c r="K307" s="13"/>
      <c r="L307" s="13"/>
      <c r="M307" s="13"/>
      <c r="N307" s="13"/>
      <c r="O307" s="13"/>
      <c r="P307" s="13"/>
      <c r="Q307" s="13"/>
      <c r="R307" s="13"/>
      <c r="S307" s="13"/>
      <c r="T307" s="1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F307" s="13"/>
      <c r="AG307" s="13"/>
    </row>
    <row r="308" spans="1:33" x14ac:dyDescent="0.25">
      <c r="A308" s="13"/>
      <c r="B308" s="13"/>
      <c r="C308" s="13"/>
      <c r="D308" s="13"/>
      <c r="E308" s="13"/>
      <c r="F308" s="13"/>
      <c r="G308" s="13"/>
      <c r="H308" s="13"/>
      <c r="I308" s="13"/>
      <c r="J308" s="13"/>
      <c r="K308" s="13"/>
      <c r="L308" s="13"/>
      <c r="M308" s="13"/>
      <c r="N308" s="13"/>
      <c r="O308" s="13"/>
      <c r="P308" s="13"/>
      <c r="Q308" s="13"/>
      <c r="R308" s="13"/>
      <c r="S308" s="13"/>
      <c r="T308" s="1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F308" s="13"/>
      <c r="AG308" s="13"/>
    </row>
    <row r="309" spans="1:33" x14ac:dyDescent="0.25">
      <c r="A309" s="13"/>
      <c r="B309" s="13"/>
      <c r="C309" s="13"/>
      <c r="D309" s="13"/>
      <c r="E309" s="13"/>
      <c r="F309" s="13"/>
      <c r="G309" s="13"/>
      <c r="H309" s="13"/>
      <c r="I309" s="13"/>
      <c r="J309" s="13"/>
      <c r="K309" s="13"/>
      <c r="L309" s="13"/>
      <c r="M309" s="13"/>
      <c r="N309" s="13"/>
      <c r="O309" s="13"/>
      <c r="P309" s="13"/>
      <c r="Q309" s="13"/>
      <c r="R309" s="13"/>
      <c r="S309" s="13"/>
      <c r="T309" s="1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F309" s="13"/>
      <c r="AG309" s="13"/>
    </row>
    <row r="310" spans="1:33" x14ac:dyDescent="0.25">
      <c r="A310" s="13"/>
      <c r="B310" s="13"/>
      <c r="C310" s="13"/>
      <c r="D310" s="13"/>
      <c r="E310" s="13"/>
      <c r="F310" s="13"/>
      <c r="G310" s="13"/>
      <c r="H310" s="13"/>
      <c r="I310" s="13"/>
      <c r="J310" s="13"/>
      <c r="K310" s="13"/>
      <c r="L310" s="13"/>
      <c r="M310" s="13"/>
      <c r="N310" s="13"/>
      <c r="O310" s="13"/>
      <c r="P310" s="13"/>
      <c r="Q310" s="13"/>
      <c r="R310" s="13"/>
      <c r="S310" s="13"/>
      <c r="T310" s="1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F310" s="13"/>
      <c r="AG310" s="13"/>
    </row>
    <row r="311" spans="1:33" x14ac:dyDescent="0.25">
      <c r="A311" s="13"/>
      <c r="B311" s="13"/>
      <c r="C311" s="13"/>
      <c r="D311" s="13"/>
      <c r="E311" s="13"/>
      <c r="F311" s="13"/>
      <c r="G311" s="13"/>
      <c r="H311" s="13"/>
      <c r="I311" s="13"/>
      <c r="J311" s="13"/>
      <c r="K311" s="13"/>
      <c r="L311" s="13"/>
      <c r="M311" s="13"/>
      <c r="N311" s="13"/>
      <c r="O311" s="13"/>
      <c r="P311" s="13"/>
      <c r="Q311" s="13"/>
      <c r="R311" s="13"/>
      <c r="S311" s="13"/>
      <c r="T311" s="1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F311" s="13"/>
      <c r="AG311" s="13"/>
    </row>
    <row r="312" spans="1:33" x14ac:dyDescent="0.25">
      <c r="A312" s="13"/>
      <c r="B312" s="13"/>
      <c r="C312" s="13"/>
      <c r="D312" s="13"/>
      <c r="E312" s="13"/>
      <c r="F312" s="13"/>
      <c r="G312" s="13"/>
      <c r="H312" s="13"/>
      <c r="I312" s="13"/>
      <c r="J312" s="13"/>
      <c r="K312" s="13"/>
      <c r="L312" s="13"/>
      <c r="M312" s="13"/>
      <c r="N312" s="13"/>
      <c r="O312" s="13"/>
      <c r="P312" s="13"/>
      <c r="Q312" s="13"/>
      <c r="R312" s="13"/>
      <c r="S312" s="13"/>
      <c r="T312" s="1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F312" s="13"/>
      <c r="AG312" s="13"/>
    </row>
    <row r="313" spans="1:33" x14ac:dyDescent="0.25">
      <c r="A313" s="13"/>
      <c r="B313" s="13"/>
      <c r="C313" s="13"/>
      <c r="D313" s="13"/>
      <c r="E313" s="13"/>
      <c r="F313" s="13"/>
      <c r="G313" s="13"/>
      <c r="H313" s="13"/>
      <c r="I313" s="13"/>
      <c r="J313" s="13"/>
      <c r="K313" s="13"/>
      <c r="L313" s="13"/>
      <c r="M313" s="13"/>
      <c r="N313" s="13"/>
      <c r="O313" s="13"/>
      <c r="P313" s="13"/>
      <c r="Q313" s="13"/>
      <c r="R313" s="13"/>
      <c r="S313" s="13"/>
      <c r="T313" s="1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F313" s="13"/>
      <c r="AG313" s="13"/>
    </row>
    <row r="314" spans="1:33" x14ac:dyDescent="0.25">
      <c r="A314" s="13"/>
      <c r="B314" s="13"/>
      <c r="C314" s="13"/>
      <c r="D314" s="13"/>
      <c r="E314" s="13"/>
      <c r="F314" s="13"/>
      <c r="G314" s="13"/>
      <c r="H314" s="13"/>
      <c r="I314" s="13"/>
      <c r="J314" s="13"/>
      <c r="K314" s="13"/>
      <c r="L314" s="13"/>
      <c r="M314" s="13"/>
      <c r="N314" s="13"/>
      <c r="O314" s="13"/>
      <c r="P314" s="13"/>
      <c r="Q314" s="13"/>
      <c r="R314" s="13"/>
      <c r="S314" s="13"/>
      <c r="T314" s="1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F314" s="13"/>
      <c r="AG314" s="13"/>
    </row>
    <row r="315" spans="1:33" x14ac:dyDescent="0.25">
      <c r="A315" s="13"/>
      <c r="B315" s="13"/>
      <c r="C315" s="13"/>
      <c r="D315" s="13"/>
      <c r="E315" s="13"/>
      <c r="F315" s="13"/>
      <c r="G315" s="13"/>
      <c r="H315" s="13"/>
      <c r="I315" s="13"/>
      <c r="J315" s="13"/>
      <c r="K315" s="13"/>
      <c r="L315" s="13"/>
      <c r="M315" s="13"/>
      <c r="N315" s="13"/>
      <c r="O315" s="13"/>
      <c r="P315" s="13"/>
      <c r="Q315" s="13"/>
      <c r="R315" s="13"/>
      <c r="S315" s="13"/>
      <c r="T315" s="1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F315" s="13"/>
      <c r="AG315" s="13"/>
    </row>
    <row r="316" spans="1:33" x14ac:dyDescent="0.25">
      <c r="A316" s="13"/>
      <c r="B316" s="13"/>
      <c r="C316" s="13"/>
      <c r="D316" s="13"/>
      <c r="E316" s="13"/>
      <c r="F316" s="13"/>
      <c r="G316" s="13"/>
      <c r="H316" s="13"/>
      <c r="I316" s="13"/>
      <c r="J316" s="13"/>
      <c r="K316" s="13"/>
      <c r="L316" s="13"/>
      <c r="M316" s="13"/>
      <c r="N316" s="13"/>
      <c r="O316" s="13"/>
      <c r="P316" s="13"/>
      <c r="Q316" s="13"/>
      <c r="R316" s="13"/>
      <c r="S316" s="13"/>
      <c r="T316" s="1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F316" s="13"/>
      <c r="AG316" s="13"/>
    </row>
    <row r="317" spans="1:33" x14ac:dyDescent="0.25">
      <c r="A317" s="13"/>
      <c r="B317" s="13"/>
      <c r="C317" s="13"/>
      <c r="D317" s="13"/>
      <c r="E317" s="13"/>
      <c r="F317" s="13"/>
      <c r="G317" s="13"/>
      <c r="H317" s="13"/>
      <c r="I317" s="13"/>
      <c r="J317" s="13"/>
      <c r="K317" s="13"/>
      <c r="L317" s="13"/>
      <c r="M317" s="13"/>
      <c r="N317" s="13"/>
      <c r="O317" s="13"/>
      <c r="P317" s="13"/>
      <c r="Q317" s="13"/>
      <c r="R317" s="13"/>
      <c r="S317" s="13"/>
      <c r="T317" s="1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F317" s="13"/>
      <c r="AG317" s="13"/>
    </row>
    <row r="318" spans="1:33" x14ac:dyDescent="0.25">
      <c r="A318" s="13"/>
      <c r="B318" s="13"/>
      <c r="C318" s="13"/>
      <c r="D318" s="13"/>
      <c r="E318" s="13"/>
      <c r="F318" s="13"/>
      <c r="G318" s="13"/>
      <c r="H318" s="13"/>
      <c r="I318" s="13"/>
      <c r="J318" s="13"/>
      <c r="K318" s="13"/>
      <c r="L318" s="13"/>
      <c r="M318" s="13"/>
      <c r="N318" s="13"/>
      <c r="O318" s="13"/>
      <c r="P318" s="13"/>
      <c r="Q318" s="13"/>
      <c r="R318" s="13"/>
      <c r="S318" s="13"/>
      <c r="T318" s="1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F318" s="13"/>
      <c r="AG318" s="13"/>
    </row>
    <row r="319" spans="1:33" x14ac:dyDescent="0.25">
      <c r="A319" s="13"/>
      <c r="B319" s="13"/>
      <c r="C319" s="13"/>
      <c r="D319" s="13"/>
      <c r="E319" s="13"/>
      <c r="F319" s="13"/>
      <c r="G319" s="13"/>
      <c r="H319" s="13"/>
      <c r="I319" s="13"/>
      <c r="J319" s="13"/>
      <c r="K319" s="13"/>
      <c r="L319" s="13"/>
      <c r="M319" s="13"/>
      <c r="N319" s="13"/>
      <c r="O319" s="13"/>
      <c r="P319" s="13"/>
      <c r="Q319" s="13"/>
      <c r="R319" s="13"/>
      <c r="S319" s="13"/>
      <c r="T319" s="1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F319" s="13"/>
      <c r="AG319" s="13"/>
    </row>
    <row r="320" spans="1:33" x14ac:dyDescent="0.25">
      <c r="A320" s="13"/>
      <c r="B320" s="13"/>
      <c r="C320" s="13"/>
      <c r="D320" s="13"/>
      <c r="E320" s="13"/>
      <c r="F320" s="13"/>
      <c r="G320" s="13"/>
      <c r="H320" s="13"/>
      <c r="I320" s="13"/>
      <c r="J320" s="13"/>
      <c r="K320" s="13"/>
      <c r="L320" s="13"/>
      <c r="M320" s="13"/>
      <c r="N320" s="13"/>
      <c r="O320" s="13"/>
      <c r="P320" s="13"/>
      <c r="Q320" s="13"/>
      <c r="R320" s="13"/>
      <c r="S320" s="13"/>
      <c r="T320" s="1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F320" s="13"/>
      <c r="AG320" s="13"/>
    </row>
    <row r="321" spans="1:33" x14ac:dyDescent="0.25">
      <c r="A321" s="13"/>
      <c r="B321" s="13"/>
      <c r="C321" s="13"/>
      <c r="D321" s="13"/>
      <c r="E321" s="13"/>
      <c r="F321" s="13"/>
      <c r="G321" s="13"/>
      <c r="H321" s="13"/>
      <c r="I321" s="13"/>
      <c r="J321" s="13"/>
      <c r="K321" s="13"/>
      <c r="L321" s="13"/>
      <c r="M321" s="13"/>
      <c r="N321" s="13"/>
      <c r="O321" s="13"/>
      <c r="P321" s="13"/>
      <c r="Q321" s="13"/>
      <c r="R321" s="13"/>
      <c r="S321" s="13"/>
      <c r="T321" s="1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F321" s="13"/>
      <c r="AG321" s="13"/>
    </row>
    <row r="322" spans="1:33" x14ac:dyDescent="0.25">
      <c r="A322" s="13"/>
      <c r="B322" s="13"/>
      <c r="C322" s="13"/>
      <c r="D322" s="13"/>
      <c r="E322" s="13"/>
      <c r="F322" s="13"/>
      <c r="G322" s="13"/>
      <c r="H322" s="13"/>
      <c r="I322" s="13"/>
      <c r="J322" s="13"/>
      <c r="K322" s="13"/>
      <c r="L322" s="13"/>
      <c r="M322" s="13"/>
      <c r="N322" s="13"/>
      <c r="O322" s="13"/>
      <c r="P322" s="13"/>
      <c r="Q322" s="13"/>
      <c r="R322" s="13"/>
      <c r="S322" s="13"/>
      <c r="T322" s="1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F322" s="13"/>
      <c r="AG322" s="13"/>
    </row>
    <row r="323" spans="1:33" x14ac:dyDescent="0.25">
      <c r="A323" s="13"/>
      <c r="B323" s="13"/>
      <c r="C323" s="13"/>
      <c r="D323" s="13"/>
      <c r="E323" s="13"/>
      <c r="F323" s="13"/>
      <c r="G323" s="13"/>
      <c r="H323" s="13"/>
      <c r="I323" s="13"/>
      <c r="J323" s="13"/>
      <c r="K323" s="13"/>
      <c r="L323" s="13"/>
      <c r="M323" s="13"/>
      <c r="N323" s="13"/>
      <c r="O323" s="13"/>
      <c r="P323" s="13"/>
      <c r="Q323" s="13"/>
      <c r="R323" s="13"/>
      <c r="S323" s="13"/>
      <c r="T323" s="1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F323" s="13"/>
      <c r="AG323" s="13"/>
    </row>
    <row r="324" spans="1:33" x14ac:dyDescent="0.25">
      <c r="A324" s="13"/>
      <c r="B324" s="13"/>
      <c r="C324" s="13"/>
      <c r="D324" s="13"/>
      <c r="E324" s="13"/>
      <c r="F324" s="13"/>
      <c r="G324" s="13"/>
      <c r="H324" s="13"/>
      <c r="I324" s="13"/>
      <c r="J324" s="13"/>
      <c r="K324" s="13"/>
      <c r="L324" s="13"/>
      <c r="M324" s="13"/>
      <c r="N324" s="13"/>
      <c r="O324" s="13"/>
      <c r="P324" s="13"/>
      <c r="Q324" s="13"/>
      <c r="R324" s="13"/>
      <c r="S324" s="13"/>
      <c r="T324" s="1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F324" s="13"/>
      <c r="AG324" s="13"/>
    </row>
    <row r="325" spans="1:33" x14ac:dyDescent="0.25">
      <c r="A325" s="13"/>
      <c r="B325" s="13"/>
      <c r="C325" s="13"/>
      <c r="D325" s="13"/>
      <c r="E325" s="13"/>
      <c r="F325" s="13"/>
      <c r="G325" s="13"/>
      <c r="H325" s="13"/>
      <c r="I325" s="13"/>
      <c r="J325" s="13"/>
      <c r="K325" s="13"/>
      <c r="L325" s="13"/>
      <c r="M325" s="13"/>
      <c r="N325" s="13"/>
      <c r="O325" s="13"/>
      <c r="P325" s="13"/>
      <c r="Q325" s="13"/>
      <c r="R325" s="13"/>
      <c r="S325" s="13"/>
      <c r="T325" s="1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F325" s="13"/>
      <c r="AG325" s="13"/>
    </row>
    <row r="326" spans="1:33" x14ac:dyDescent="0.25">
      <c r="A326" s="13"/>
      <c r="B326" s="13"/>
      <c r="C326" s="13"/>
      <c r="D326" s="13"/>
      <c r="E326" s="13"/>
      <c r="F326" s="13"/>
      <c r="G326" s="13"/>
      <c r="H326" s="13"/>
      <c r="I326" s="13"/>
      <c r="J326" s="13"/>
      <c r="K326" s="13"/>
      <c r="L326" s="13"/>
      <c r="M326" s="13"/>
      <c r="N326" s="13"/>
      <c r="O326" s="13"/>
      <c r="P326" s="13"/>
      <c r="Q326" s="13"/>
      <c r="R326" s="13"/>
      <c r="S326" s="13"/>
      <c r="T326" s="1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F326" s="13"/>
      <c r="AG326" s="13"/>
    </row>
    <row r="327" spans="1:33" x14ac:dyDescent="0.25">
      <c r="A327" s="13"/>
      <c r="B327" s="13"/>
      <c r="C327" s="13"/>
      <c r="D327" s="13"/>
      <c r="E327" s="13"/>
      <c r="F327" s="13"/>
      <c r="G327" s="13"/>
      <c r="H327" s="13"/>
      <c r="I327" s="13"/>
      <c r="J327" s="13"/>
      <c r="K327" s="13"/>
      <c r="L327" s="13"/>
      <c r="M327" s="13"/>
      <c r="N327" s="13"/>
      <c r="O327" s="13"/>
      <c r="P327" s="13"/>
      <c r="Q327" s="13"/>
      <c r="R327" s="13"/>
      <c r="S327" s="13"/>
      <c r="T327" s="1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F327" s="13"/>
      <c r="AG327" s="13"/>
    </row>
    <row r="328" spans="1:33" x14ac:dyDescent="0.25">
      <c r="A328" s="13"/>
      <c r="B328" s="13"/>
      <c r="C328" s="13"/>
      <c r="D328" s="13"/>
      <c r="E328" s="13"/>
      <c r="F328" s="13"/>
      <c r="G328" s="13"/>
      <c r="H328" s="13"/>
      <c r="I328" s="13"/>
      <c r="J328" s="13"/>
      <c r="K328" s="13"/>
      <c r="L328" s="13"/>
      <c r="M328" s="13"/>
      <c r="N328" s="13"/>
      <c r="O328" s="13"/>
      <c r="P328" s="13"/>
      <c r="Q328" s="13"/>
      <c r="R328" s="13"/>
      <c r="S328" s="13"/>
      <c r="T328" s="1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F328" s="13"/>
      <c r="AG328" s="13"/>
    </row>
    <row r="329" spans="1:33" x14ac:dyDescent="0.25">
      <c r="A329" s="13"/>
      <c r="B329" s="13"/>
      <c r="C329" s="13"/>
      <c r="D329" s="13"/>
      <c r="E329" s="13"/>
      <c r="F329" s="13"/>
      <c r="G329" s="13"/>
      <c r="H329" s="13"/>
      <c r="I329" s="13"/>
      <c r="J329" s="13"/>
      <c r="K329" s="13"/>
      <c r="L329" s="13"/>
      <c r="M329" s="13"/>
      <c r="N329" s="13"/>
      <c r="O329" s="13"/>
      <c r="P329" s="13"/>
      <c r="Q329" s="13"/>
      <c r="R329" s="13"/>
      <c r="S329" s="13"/>
      <c r="T329" s="1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F329" s="13"/>
      <c r="AG329" s="13"/>
    </row>
    <row r="330" spans="1:33" x14ac:dyDescent="0.25">
      <c r="A330" s="13"/>
      <c r="B330" s="13"/>
      <c r="C330" s="13"/>
      <c r="D330" s="13"/>
      <c r="E330" s="13"/>
      <c r="F330" s="13"/>
      <c r="G330" s="13"/>
      <c r="H330" s="13"/>
      <c r="I330" s="13"/>
      <c r="J330" s="13"/>
      <c r="K330" s="13"/>
      <c r="L330" s="13"/>
      <c r="M330" s="13"/>
      <c r="N330" s="13"/>
      <c r="O330" s="13"/>
      <c r="P330" s="13"/>
      <c r="Q330" s="13"/>
      <c r="R330" s="13"/>
      <c r="S330" s="13"/>
      <c r="T330" s="1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F330" s="13"/>
      <c r="AG330" s="13"/>
    </row>
    <row r="331" spans="1:33" x14ac:dyDescent="0.25">
      <c r="A331" s="13"/>
      <c r="B331" s="13"/>
      <c r="C331" s="13"/>
      <c r="D331" s="13"/>
      <c r="E331" s="13"/>
      <c r="F331" s="13"/>
      <c r="G331" s="13"/>
      <c r="H331" s="13"/>
      <c r="I331" s="13"/>
      <c r="J331" s="13"/>
      <c r="K331" s="13"/>
      <c r="L331" s="13"/>
      <c r="M331" s="13"/>
      <c r="N331" s="13"/>
      <c r="O331" s="13"/>
      <c r="P331" s="13"/>
      <c r="Q331" s="13"/>
      <c r="R331" s="13"/>
      <c r="S331" s="13"/>
      <c r="T331" s="13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F331" s="13"/>
      <c r="AG331" s="13"/>
    </row>
    <row r="332" spans="1:33" x14ac:dyDescent="0.25">
      <c r="A332" s="13"/>
      <c r="B332" s="13"/>
      <c r="C332" s="13"/>
      <c r="D332" s="13"/>
      <c r="E332" s="13"/>
      <c r="F332" s="13"/>
      <c r="G332" s="13"/>
      <c r="H332" s="13"/>
      <c r="I332" s="13"/>
      <c r="J332" s="13"/>
      <c r="K332" s="13"/>
      <c r="L332" s="13"/>
      <c r="M332" s="13"/>
      <c r="N332" s="13"/>
      <c r="O332" s="13"/>
      <c r="P332" s="13"/>
      <c r="Q332" s="13"/>
      <c r="R332" s="13"/>
      <c r="S332" s="13"/>
      <c r="T332" s="1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F332" s="13"/>
      <c r="AG332" s="13"/>
    </row>
    <row r="333" spans="1:33" x14ac:dyDescent="0.25">
      <c r="A333" s="13"/>
      <c r="B333" s="13"/>
      <c r="C333" s="13"/>
      <c r="D333" s="13"/>
      <c r="E333" s="13"/>
      <c r="F333" s="13"/>
      <c r="G333" s="13"/>
      <c r="H333" s="13"/>
      <c r="I333" s="13"/>
      <c r="J333" s="13"/>
      <c r="K333" s="13"/>
      <c r="L333" s="13"/>
      <c r="M333" s="13"/>
      <c r="N333" s="13"/>
      <c r="O333" s="13"/>
      <c r="P333" s="13"/>
      <c r="Q333" s="13"/>
      <c r="R333" s="13"/>
      <c r="S333" s="13"/>
      <c r="T333" s="1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F333" s="13"/>
      <c r="AG333" s="13"/>
    </row>
    <row r="334" spans="1:33" x14ac:dyDescent="0.25">
      <c r="A334" s="13"/>
      <c r="B334" s="13"/>
      <c r="C334" s="13"/>
      <c r="D334" s="13"/>
      <c r="E334" s="13"/>
      <c r="F334" s="13"/>
      <c r="G334" s="13"/>
      <c r="H334" s="13"/>
      <c r="I334" s="13"/>
      <c r="J334" s="13"/>
      <c r="K334" s="13"/>
      <c r="L334" s="13"/>
      <c r="M334" s="13"/>
      <c r="N334" s="13"/>
      <c r="O334" s="13"/>
      <c r="P334" s="13"/>
      <c r="Q334" s="13"/>
      <c r="R334" s="13"/>
      <c r="S334" s="13"/>
      <c r="T334" s="1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F334" s="13"/>
      <c r="AG334" s="13"/>
    </row>
    <row r="335" spans="1:33" x14ac:dyDescent="0.25">
      <c r="A335" s="13"/>
      <c r="B335" s="13"/>
      <c r="C335" s="13"/>
      <c r="D335" s="13"/>
      <c r="E335" s="13"/>
      <c r="F335" s="13"/>
      <c r="G335" s="13"/>
      <c r="H335" s="13"/>
      <c r="I335" s="13"/>
      <c r="J335" s="13"/>
      <c r="K335" s="13"/>
      <c r="L335" s="13"/>
      <c r="M335" s="13"/>
      <c r="N335" s="13"/>
      <c r="O335" s="13"/>
      <c r="P335" s="13"/>
      <c r="Q335" s="13"/>
      <c r="R335" s="13"/>
      <c r="S335" s="13"/>
      <c r="T335" s="1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F335" s="13"/>
      <c r="AG335" s="13"/>
    </row>
    <row r="336" spans="1:33" x14ac:dyDescent="0.25">
      <c r="A336" s="13"/>
      <c r="B336" s="13"/>
      <c r="C336" s="13"/>
      <c r="D336" s="13"/>
      <c r="E336" s="13"/>
      <c r="F336" s="13"/>
      <c r="G336" s="13"/>
      <c r="H336" s="13"/>
      <c r="I336" s="13"/>
      <c r="J336" s="13"/>
      <c r="K336" s="13"/>
      <c r="L336" s="13"/>
      <c r="M336" s="13"/>
      <c r="N336" s="13"/>
      <c r="O336" s="13"/>
      <c r="P336" s="13"/>
      <c r="Q336" s="13"/>
      <c r="R336" s="13"/>
      <c r="S336" s="13"/>
      <c r="T336" s="1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F336" s="13"/>
      <c r="AG336" s="13"/>
    </row>
    <row r="337" spans="1:33" x14ac:dyDescent="0.25">
      <c r="A337" s="13"/>
      <c r="B337" s="13"/>
      <c r="C337" s="13"/>
      <c r="D337" s="13"/>
      <c r="E337" s="13"/>
      <c r="F337" s="13"/>
      <c r="G337" s="13"/>
      <c r="H337" s="13"/>
      <c r="I337" s="13"/>
      <c r="J337" s="13"/>
      <c r="K337" s="13"/>
      <c r="L337" s="13"/>
      <c r="M337" s="13"/>
      <c r="N337" s="13"/>
      <c r="O337" s="13"/>
      <c r="P337" s="13"/>
      <c r="Q337" s="13"/>
      <c r="R337" s="13"/>
      <c r="S337" s="13"/>
      <c r="T337" s="1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F337" s="13"/>
      <c r="AG337" s="13"/>
    </row>
    <row r="338" spans="1:33" x14ac:dyDescent="0.25">
      <c r="A338" s="13"/>
      <c r="B338" s="13"/>
      <c r="C338" s="13"/>
      <c r="D338" s="13"/>
      <c r="E338" s="13"/>
      <c r="F338" s="13"/>
      <c r="G338" s="13"/>
      <c r="H338" s="13"/>
      <c r="I338" s="13"/>
      <c r="J338" s="13"/>
      <c r="K338" s="13"/>
      <c r="L338" s="13"/>
      <c r="M338" s="13"/>
      <c r="N338" s="13"/>
      <c r="O338" s="13"/>
      <c r="P338" s="13"/>
      <c r="Q338" s="13"/>
      <c r="R338" s="13"/>
      <c r="S338" s="13"/>
      <c r="T338" s="1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F338" s="13"/>
      <c r="AG338" s="13"/>
    </row>
    <row r="339" spans="1:33" x14ac:dyDescent="0.25">
      <c r="A339" s="13"/>
      <c r="B339" s="13"/>
      <c r="C339" s="13"/>
      <c r="D339" s="13"/>
      <c r="E339" s="13"/>
      <c r="F339" s="13"/>
      <c r="G339" s="13"/>
      <c r="H339" s="13"/>
      <c r="I339" s="13"/>
      <c r="J339" s="13"/>
      <c r="K339" s="13"/>
      <c r="L339" s="13"/>
      <c r="M339" s="13"/>
      <c r="N339" s="13"/>
      <c r="O339" s="13"/>
      <c r="P339" s="13"/>
      <c r="Q339" s="13"/>
      <c r="R339" s="13"/>
      <c r="S339" s="13"/>
      <c r="T339" s="1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F339" s="13"/>
      <c r="AG339" s="13"/>
    </row>
    <row r="340" spans="1:33" x14ac:dyDescent="0.25">
      <c r="A340" s="13"/>
      <c r="B340" s="13"/>
      <c r="C340" s="13"/>
      <c r="D340" s="13"/>
      <c r="E340" s="13"/>
      <c r="F340" s="13"/>
      <c r="G340" s="13"/>
      <c r="H340" s="13"/>
      <c r="I340" s="13"/>
      <c r="J340" s="13"/>
      <c r="K340" s="13"/>
      <c r="L340" s="13"/>
      <c r="M340" s="13"/>
      <c r="N340" s="13"/>
      <c r="O340" s="13"/>
      <c r="P340" s="13"/>
      <c r="Q340" s="13"/>
      <c r="R340" s="13"/>
      <c r="S340" s="13"/>
      <c r="T340" s="1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F340" s="13"/>
      <c r="AG340" s="13"/>
    </row>
    <row r="341" spans="1:33" x14ac:dyDescent="0.25">
      <c r="A341" s="13"/>
      <c r="B341" s="13"/>
      <c r="C341" s="13"/>
      <c r="D341" s="13"/>
      <c r="E341" s="13"/>
      <c r="F341" s="13"/>
      <c r="G341" s="13"/>
      <c r="H341" s="13"/>
      <c r="I341" s="13"/>
      <c r="J341" s="13"/>
      <c r="K341" s="13"/>
      <c r="L341" s="13"/>
      <c r="M341" s="13"/>
      <c r="N341" s="13"/>
      <c r="O341" s="13"/>
      <c r="P341" s="13"/>
      <c r="Q341" s="13"/>
      <c r="R341" s="13"/>
      <c r="S341" s="13"/>
      <c r="T341" s="1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F341" s="13"/>
      <c r="AG341" s="13"/>
    </row>
    <row r="342" spans="1:33" x14ac:dyDescent="0.25">
      <c r="A342" s="13"/>
      <c r="B342" s="13"/>
      <c r="C342" s="13"/>
      <c r="D342" s="13"/>
      <c r="E342" s="13"/>
      <c r="F342" s="13"/>
      <c r="G342" s="13"/>
      <c r="H342" s="13"/>
      <c r="I342" s="13"/>
      <c r="J342" s="13"/>
      <c r="K342" s="13"/>
      <c r="L342" s="13"/>
      <c r="M342" s="13"/>
      <c r="N342" s="13"/>
      <c r="O342" s="13"/>
      <c r="P342" s="13"/>
      <c r="Q342" s="13"/>
      <c r="R342" s="13"/>
      <c r="S342" s="13"/>
      <c r="T342" s="1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F342" s="13"/>
      <c r="AG342" s="13"/>
    </row>
    <row r="343" spans="1:33" x14ac:dyDescent="0.25">
      <c r="A343" s="13"/>
      <c r="B343" s="13"/>
      <c r="C343" s="13"/>
      <c r="D343" s="13"/>
      <c r="E343" s="13"/>
      <c r="F343" s="13"/>
      <c r="G343" s="13"/>
      <c r="H343" s="13"/>
      <c r="I343" s="13"/>
      <c r="J343" s="13"/>
      <c r="K343" s="13"/>
      <c r="L343" s="13"/>
      <c r="M343" s="13"/>
      <c r="N343" s="13"/>
      <c r="O343" s="13"/>
      <c r="P343" s="13"/>
      <c r="Q343" s="13"/>
      <c r="R343" s="13"/>
      <c r="S343" s="13"/>
      <c r="T343" s="1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F343" s="13"/>
      <c r="AG343" s="13"/>
    </row>
    <row r="344" spans="1:33" x14ac:dyDescent="0.25">
      <c r="A344" s="13"/>
      <c r="B344" s="13"/>
      <c r="C344" s="13"/>
      <c r="D344" s="13"/>
      <c r="E344" s="13"/>
      <c r="F344" s="13"/>
      <c r="G344" s="13"/>
      <c r="H344" s="13"/>
      <c r="I344" s="13"/>
      <c r="J344" s="13"/>
      <c r="K344" s="13"/>
      <c r="L344" s="13"/>
      <c r="M344" s="13"/>
      <c r="N344" s="13"/>
      <c r="O344" s="13"/>
      <c r="P344" s="13"/>
      <c r="Q344" s="13"/>
      <c r="R344" s="13"/>
      <c r="S344" s="13"/>
      <c r="T344" s="1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F344" s="13"/>
      <c r="AG344" s="13"/>
    </row>
    <row r="345" spans="1:33" x14ac:dyDescent="0.25">
      <c r="A345" s="13"/>
      <c r="B345" s="13"/>
      <c r="C345" s="13"/>
      <c r="D345" s="13"/>
      <c r="E345" s="13"/>
      <c r="F345" s="13"/>
      <c r="G345" s="13"/>
      <c r="H345" s="13"/>
      <c r="I345" s="13"/>
      <c r="J345" s="13"/>
      <c r="K345" s="13"/>
      <c r="L345" s="13"/>
      <c r="M345" s="13"/>
      <c r="N345" s="13"/>
      <c r="O345" s="13"/>
      <c r="P345" s="13"/>
      <c r="Q345" s="13"/>
      <c r="R345" s="13"/>
      <c r="S345" s="13"/>
      <c r="T345" s="1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F345" s="13"/>
      <c r="AG345" s="13"/>
    </row>
    <row r="346" spans="1:33" x14ac:dyDescent="0.25">
      <c r="A346" s="13"/>
      <c r="B346" s="13"/>
      <c r="C346" s="13"/>
      <c r="D346" s="13"/>
      <c r="E346" s="13"/>
      <c r="F346" s="13"/>
      <c r="G346" s="13"/>
      <c r="H346" s="13"/>
      <c r="I346" s="13"/>
      <c r="J346" s="13"/>
      <c r="K346" s="13"/>
      <c r="L346" s="13"/>
      <c r="M346" s="13"/>
      <c r="N346" s="13"/>
      <c r="O346" s="13"/>
      <c r="P346" s="13"/>
      <c r="Q346" s="13"/>
      <c r="R346" s="13"/>
      <c r="S346" s="13"/>
      <c r="T346" s="1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F346" s="13"/>
      <c r="AG346" s="13"/>
    </row>
    <row r="347" spans="1:33" x14ac:dyDescent="0.25">
      <c r="A347" s="13"/>
      <c r="B347" s="13"/>
      <c r="C347" s="13"/>
      <c r="D347" s="13"/>
      <c r="E347" s="13"/>
      <c r="F347" s="13"/>
      <c r="G347" s="13"/>
      <c r="H347" s="13"/>
      <c r="I347" s="13"/>
      <c r="J347" s="13"/>
      <c r="K347" s="13"/>
      <c r="L347" s="13"/>
      <c r="M347" s="13"/>
      <c r="N347" s="13"/>
      <c r="O347" s="13"/>
      <c r="P347" s="13"/>
      <c r="Q347" s="13"/>
      <c r="R347" s="13"/>
      <c r="S347" s="13"/>
      <c r="T347" s="13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F347" s="13"/>
      <c r="AG347" s="13"/>
    </row>
    <row r="348" spans="1:33" x14ac:dyDescent="0.25">
      <c r="A348" s="13"/>
      <c r="B348" s="13"/>
      <c r="C348" s="13"/>
      <c r="D348" s="13"/>
      <c r="E348" s="13"/>
      <c r="F348" s="13"/>
      <c r="G348" s="13"/>
      <c r="H348" s="13"/>
      <c r="I348" s="13"/>
      <c r="J348" s="13"/>
      <c r="K348" s="13"/>
      <c r="L348" s="13"/>
      <c r="M348" s="13"/>
      <c r="N348" s="13"/>
      <c r="O348" s="13"/>
      <c r="P348" s="13"/>
      <c r="Q348" s="13"/>
      <c r="R348" s="13"/>
      <c r="S348" s="13"/>
      <c r="T348" s="13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F348" s="13"/>
      <c r="AG348" s="13"/>
    </row>
    <row r="349" spans="1:33" x14ac:dyDescent="0.25">
      <c r="A349" s="13"/>
      <c r="B349" s="13"/>
      <c r="C349" s="13"/>
      <c r="D349" s="13"/>
      <c r="E349" s="13"/>
      <c r="F349" s="13"/>
      <c r="G349" s="13"/>
      <c r="H349" s="13"/>
      <c r="I349" s="13"/>
      <c r="J349" s="13"/>
      <c r="K349" s="13"/>
      <c r="L349" s="13"/>
      <c r="M349" s="13"/>
      <c r="N349" s="13"/>
      <c r="O349" s="13"/>
      <c r="P349" s="13"/>
      <c r="Q349" s="13"/>
      <c r="R349" s="13"/>
      <c r="S349" s="13"/>
      <c r="T349" s="1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F349" s="13"/>
      <c r="AG349" s="13"/>
    </row>
    <row r="350" spans="1:33" x14ac:dyDescent="0.25">
      <c r="A350" s="13"/>
      <c r="B350" s="13"/>
      <c r="C350" s="13"/>
      <c r="D350" s="13"/>
      <c r="E350" s="13"/>
      <c r="F350" s="13"/>
      <c r="G350" s="13"/>
      <c r="H350" s="13"/>
      <c r="I350" s="13"/>
      <c r="J350" s="13"/>
      <c r="K350" s="13"/>
      <c r="L350" s="13"/>
      <c r="M350" s="13"/>
      <c r="N350" s="13"/>
      <c r="O350" s="13"/>
      <c r="P350" s="13"/>
      <c r="Q350" s="13"/>
      <c r="R350" s="13"/>
      <c r="S350" s="13"/>
      <c r="T350" s="1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F350" s="13"/>
      <c r="AG350" s="13"/>
    </row>
    <row r="351" spans="1:33" x14ac:dyDescent="0.25">
      <c r="A351" s="13"/>
      <c r="B351" s="13"/>
      <c r="C351" s="13"/>
      <c r="D351" s="13"/>
      <c r="E351" s="13"/>
      <c r="F351" s="13"/>
      <c r="G351" s="13"/>
      <c r="H351" s="13"/>
      <c r="I351" s="13"/>
      <c r="J351" s="13"/>
      <c r="K351" s="13"/>
      <c r="L351" s="13"/>
      <c r="M351" s="13"/>
      <c r="N351" s="13"/>
      <c r="O351" s="13"/>
      <c r="P351" s="13"/>
      <c r="Q351" s="13"/>
      <c r="R351" s="13"/>
      <c r="S351" s="13"/>
      <c r="T351" s="13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F351" s="13"/>
      <c r="AG351" s="13"/>
    </row>
    <row r="352" spans="1:33" x14ac:dyDescent="0.25">
      <c r="A352" s="13"/>
      <c r="B352" s="13"/>
      <c r="C352" s="13"/>
      <c r="D352" s="13"/>
      <c r="E352" s="13"/>
      <c r="F352" s="13"/>
      <c r="G352" s="13"/>
      <c r="H352" s="13"/>
      <c r="I352" s="13"/>
      <c r="J352" s="13"/>
      <c r="K352" s="13"/>
      <c r="L352" s="13"/>
      <c r="M352" s="13"/>
      <c r="N352" s="13"/>
      <c r="O352" s="13"/>
      <c r="P352" s="13"/>
      <c r="Q352" s="13"/>
      <c r="R352" s="13"/>
      <c r="S352" s="13"/>
      <c r="T352" s="13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F352" s="13"/>
      <c r="AG352" s="13"/>
    </row>
    <row r="353" spans="1:33" x14ac:dyDescent="0.25">
      <c r="A353" s="13"/>
      <c r="B353" s="13"/>
      <c r="C353" s="13"/>
      <c r="D353" s="13"/>
      <c r="E353" s="13"/>
      <c r="F353" s="13"/>
      <c r="G353" s="13"/>
      <c r="H353" s="13"/>
      <c r="I353" s="13"/>
      <c r="J353" s="13"/>
      <c r="K353" s="13"/>
      <c r="L353" s="13"/>
      <c r="M353" s="13"/>
      <c r="N353" s="13"/>
      <c r="O353" s="13"/>
      <c r="P353" s="13"/>
      <c r="Q353" s="13"/>
      <c r="R353" s="13"/>
      <c r="S353" s="13"/>
      <c r="T353" s="13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F353" s="13"/>
      <c r="AG353" s="13"/>
    </row>
    <row r="354" spans="1:33" x14ac:dyDescent="0.25">
      <c r="A354" s="13"/>
      <c r="B354" s="13"/>
      <c r="C354" s="13"/>
      <c r="D354" s="13"/>
      <c r="E354" s="13"/>
      <c r="F354" s="13"/>
      <c r="G354" s="13"/>
      <c r="H354" s="13"/>
      <c r="I354" s="13"/>
      <c r="J354" s="13"/>
      <c r="K354" s="13"/>
      <c r="L354" s="13"/>
      <c r="M354" s="13"/>
      <c r="N354" s="13"/>
      <c r="O354" s="13"/>
      <c r="P354" s="13"/>
      <c r="Q354" s="13"/>
      <c r="R354" s="13"/>
      <c r="S354" s="13"/>
      <c r="T354" s="13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F354" s="13"/>
      <c r="AG354" s="13"/>
    </row>
    <row r="355" spans="1:33" x14ac:dyDescent="0.25">
      <c r="A355" s="13"/>
      <c r="B355" s="13"/>
      <c r="C355" s="13"/>
      <c r="D355" s="13"/>
      <c r="E355" s="13"/>
      <c r="F355" s="13"/>
      <c r="G355" s="13"/>
      <c r="H355" s="13"/>
      <c r="I355" s="13"/>
      <c r="J355" s="13"/>
      <c r="K355" s="13"/>
      <c r="L355" s="13"/>
      <c r="M355" s="13"/>
      <c r="N355" s="13"/>
      <c r="O355" s="13"/>
      <c r="P355" s="13"/>
      <c r="Q355" s="13"/>
      <c r="R355" s="13"/>
      <c r="S355" s="13"/>
      <c r="T355" s="13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F355" s="13"/>
      <c r="AG355" s="13"/>
    </row>
    <row r="356" spans="1:33" x14ac:dyDescent="0.25">
      <c r="A356" s="13"/>
      <c r="B356" s="13"/>
      <c r="C356" s="13"/>
      <c r="D356" s="13"/>
      <c r="E356" s="13"/>
      <c r="F356" s="13"/>
      <c r="G356" s="13"/>
      <c r="H356" s="13"/>
      <c r="I356" s="13"/>
      <c r="J356" s="13"/>
      <c r="K356" s="13"/>
      <c r="L356" s="13"/>
      <c r="M356" s="13"/>
      <c r="N356" s="13"/>
      <c r="O356" s="13"/>
      <c r="P356" s="13"/>
      <c r="Q356" s="13"/>
      <c r="R356" s="13"/>
      <c r="S356" s="13"/>
      <c r="T356" s="1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F356" s="13"/>
      <c r="AG356" s="13"/>
    </row>
    <row r="357" spans="1:33" x14ac:dyDescent="0.25">
      <c r="A357" s="13"/>
      <c r="B357" s="13"/>
      <c r="C357" s="13"/>
      <c r="D357" s="13"/>
      <c r="E357" s="13"/>
      <c r="F357" s="13"/>
      <c r="G357" s="13"/>
      <c r="H357" s="13"/>
      <c r="I357" s="13"/>
      <c r="J357" s="13"/>
      <c r="K357" s="13"/>
      <c r="L357" s="13"/>
      <c r="M357" s="13"/>
      <c r="N357" s="13"/>
      <c r="O357" s="13"/>
      <c r="P357" s="13"/>
      <c r="Q357" s="13"/>
      <c r="R357" s="13"/>
      <c r="S357" s="13"/>
      <c r="T357" s="13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F357" s="13"/>
      <c r="AG357" s="13"/>
    </row>
    <row r="358" spans="1:33" x14ac:dyDescent="0.25">
      <c r="A358" s="13"/>
      <c r="B358" s="13"/>
      <c r="C358" s="13"/>
      <c r="D358" s="13"/>
      <c r="E358" s="13"/>
      <c r="F358" s="13"/>
      <c r="G358" s="13"/>
      <c r="H358" s="13"/>
      <c r="I358" s="13"/>
      <c r="J358" s="13"/>
      <c r="K358" s="13"/>
      <c r="L358" s="13"/>
      <c r="M358" s="13"/>
      <c r="N358" s="13"/>
      <c r="O358" s="13"/>
      <c r="P358" s="13"/>
      <c r="Q358" s="13"/>
      <c r="R358" s="13"/>
      <c r="S358" s="13"/>
      <c r="T358" s="13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F358" s="13"/>
      <c r="AG358" s="13"/>
    </row>
    <row r="359" spans="1:33" x14ac:dyDescent="0.25">
      <c r="A359" s="13"/>
      <c r="B359" s="13"/>
      <c r="C359" s="13"/>
      <c r="D359" s="13"/>
      <c r="E359" s="13"/>
      <c r="F359" s="13"/>
      <c r="G359" s="13"/>
      <c r="H359" s="13"/>
      <c r="I359" s="13"/>
      <c r="J359" s="13"/>
      <c r="K359" s="13"/>
      <c r="L359" s="13"/>
      <c r="M359" s="13"/>
      <c r="N359" s="13"/>
      <c r="O359" s="13"/>
      <c r="P359" s="13"/>
      <c r="Q359" s="13"/>
      <c r="R359" s="13"/>
      <c r="S359" s="13"/>
      <c r="T359" s="1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F359" s="13"/>
      <c r="AG359" s="13"/>
    </row>
    <row r="360" spans="1:33" x14ac:dyDescent="0.25">
      <c r="A360" s="13"/>
      <c r="B360" s="13"/>
      <c r="C360" s="13"/>
      <c r="D360" s="13"/>
      <c r="E360" s="13"/>
      <c r="F360" s="13"/>
      <c r="G360" s="13"/>
      <c r="H360" s="13"/>
      <c r="I360" s="13"/>
      <c r="J360" s="13"/>
      <c r="K360" s="13"/>
      <c r="L360" s="13"/>
      <c r="M360" s="13"/>
      <c r="N360" s="13"/>
      <c r="O360" s="13"/>
      <c r="P360" s="13"/>
      <c r="Q360" s="13"/>
      <c r="R360" s="13"/>
      <c r="S360" s="13"/>
      <c r="T360" s="1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F360" s="13"/>
      <c r="AG360" s="13"/>
    </row>
    <row r="361" spans="1:33" x14ac:dyDescent="0.25">
      <c r="A361" s="13"/>
      <c r="B361" s="13"/>
      <c r="C361" s="13"/>
      <c r="D361" s="13"/>
      <c r="E361" s="13"/>
      <c r="F361" s="13"/>
      <c r="G361" s="13"/>
      <c r="H361" s="13"/>
      <c r="I361" s="13"/>
      <c r="J361" s="13"/>
      <c r="K361" s="13"/>
      <c r="L361" s="13"/>
      <c r="M361" s="13"/>
      <c r="N361" s="13"/>
      <c r="O361" s="13"/>
      <c r="P361" s="13"/>
      <c r="Q361" s="13"/>
      <c r="R361" s="13"/>
      <c r="S361" s="13"/>
      <c r="T361" s="1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F361" s="13"/>
      <c r="AG361" s="13"/>
    </row>
    <row r="362" spans="1:33" x14ac:dyDescent="0.25">
      <c r="A362" s="13"/>
      <c r="B362" s="13"/>
      <c r="C362" s="13"/>
      <c r="D362" s="13"/>
      <c r="E362" s="13"/>
      <c r="F362" s="13"/>
      <c r="G362" s="13"/>
      <c r="H362" s="13"/>
      <c r="I362" s="13"/>
      <c r="J362" s="13"/>
      <c r="K362" s="13"/>
      <c r="L362" s="13"/>
      <c r="M362" s="13"/>
      <c r="N362" s="13"/>
      <c r="O362" s="13"/>
      <c r="P362" s="13"/>
      <c r="Q362" s="13"/>
      <c r="R362" s="13"/>
      <c r="S362" s="13"/>
      <c r="T362" s="1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F362" s="13"/>
      <c r="AG362" s="13"/>
    </row>
    <row r="363" spans="1:33" x14ac:dyDescent="0.25">
      <c r="A363" s="13"/>
      <c r="B363" s="13"/>
      <c r="C363" s="13"/>
      <c r="D363" s="13"/>
      <c r="E363" s="13"/>
      <c r="F363" s="13"/>
      <c r="G363" s="13"/>
      <c r="H363" s="13"/>
      <c r="I363" s="13"/>
      <c r="J363" s="13"/>
      <c r="K363" s="13"/>
      <c r="L363" s="13"/>
      <c r="M363" s="13"/>
      <c r="N363" s="13"/>
      <c r="O363" s="13"/>
      <c r="P363" s="13"/>
      <c r="Q363" s="13"/>
      <c r="R363" s="13"/>
      <c r="S363" s="13"/>
      <c r="T363" s="1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F363" s="13"/>
      <c r="AG363" s="13"/>
    </row>
    <row r="364" spans="1:33" x14ac:dyDescent="0.25">
      <c r="A364" s="13"/>
      <c r="B364" s="13"/>
      <c r="C364" s="13"/>
      <c r="D364" s="13"/>
      <c r="E364" s="13"/>
      <c r="F364" s="13"/>
      <c r="G364" s="13"/>
      <c r="H364" s="13"/>
      <c r="I364" s="13"/>
      <c r="J364" s="13"/>
      <c r="K364" s="13"/>
      <c r="L364" s="13"/>
      <c r="M364" s="13"/>
      <c r="N364" s="13"/>
      <c r="O364" s="13"/>
      <c r="P364" s="13"/>
      <c r="Q364" s="13"/>
      <c r="R364" s="13"/>
      <c r="S364" s="13"/>
      <c r="T364" s="1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F364" s="13"/>
      <c r="AG364" s="13"/>
    </row>
    <row r="365" spans="1:33" x14ac:dyDescent="0.25">
      <c r="A365" s="13"/>
      <c r="B365" s="13"/>
      <c r="C365" s="13"/>
      <c r="D365" s="13"/>
      <c r="E365" s="13"/>
      <c r="F365" s="13"/>
      <c r="G365" s="13"/>
      <c r="H365" s="13"/>
      <c r="I365" s="13"/>
      <c r="J365" s="13"/>
      <c r="K365" s="13"/>
      <c r="L365" s="13"/>
      <c r="M365" s="13"/>
      <c r="N365" s="13"/>
      <c r="O365" s="13"/>
      <c r="P365" s="13"/>
      <c r="Q365" s="13"/>
      <c r="R365" s="13"/>
      <c r="S365" s="13"/>
      <c r="T365" s="1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F365" s="13"/>
      <c r="AG365" s="13"/>
    </row>
    <row r="366" spans="1:33" x14ac:dyDescent="0.25">
      <c r="A366" s="13"/>
      <c r="B366" s="13"/>
      <c r="C366" s="13"/>
      <c r="D366" s="13"/>
      <c r="E366" s="13"/>
      <c r="F366" s="13"/>
      <c r="G366" s="13"/>
      <c r="H366" s="13"/>
      <c r="I366" s="13"/>
      <c r="J366" s="13"/>
      <c r="K366" s="13"/>
      <c r="L366" s="13"/>
      <c r="M366" s="13"/>
      <c r="N366" s="13"/>
      <c r="O366" s="13"/>
      <c r="P366" s="13"/>
      <c r="Q366" s="13"/>
      <c r="R366" s="13"/>
      <c r="S366" s="13"/>
      <c r="T366" s="1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F366" s="13"/>
      <c r="AG366" s="13"/>
    </row>
  </sheetData>
  <sheetProtection password="CDFE" sheet="1" objects="1" scenarios="1"/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Total Fees and Charges</vt:lpstr>
      <vt:lpstr>EMA concession eligible</vt:lpstr>
      <vt:lpstr>Non EMA Concession eligible</vt:lpstr>
      <vt:lpstr>Sheet3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Carolyn Harkin</dc:creator>
  <cp:lastModifiedBy>Carolyn Harkin</cp:lastModifiedBy>
  <dcterms:created xsi:type="dcterms:W3CDTF">2011-12-05T10:41:56Z</dcterms:created>
  <dcterms:modified xsi:type="dcterms:W3CDTF">2012-04-23T02:06:36Z</dcterms:modified>
</cp:coreProperties>
</file>